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 defaultThemeVersion="124226"/>
  <bookViews>
    <workbookView xWindow="480" yWindow="120" windowWidth="12120" windowHeight="9120" activeTab="0"/>
  </bookViews>
  <sheets>
    <sheet name="Anii_I-IV" sheetId="1" r:id="rId1"/>
  </sheets>
  <definedNames>
    <definedName name="_xlnm.Print_Area" localSheetId="0">'Anii_I-IV'!$A$1:$AS$151</definedName>
  </definedNames>
  <calcPr calcId="145621"/>
</workbook>
</file>

<file path=xl/sharedStrings.xml><?xml version="1.0" encoding="utf-8"?>
<sst xmlns="http://schemas.openxmlformats.org/spreadsheetml/2006/main" count="410" uniqueCount="175">
  <si>
    <t>Universitatea Politehnica Timişoara</t>
  </si>
  <si>
    <t xml:space="preserve">Facultatea </t>
  </si>
  <si>
    <t>de Mecanică</t>
  </si>
  <si>
    <r>
      <t xml:space="preserve">Domeniul fundamental de ierarhizare </t>
    </r>
    <r>
      <rPr>
        <b/>
        <sz val="14"/>
        <color indexed="18"/>
        <rFont val="Arial"/>
        <family val="2"/>
      </rPr>
      <t>(DFI):</t>
    </r>
    <r>
      <rPr>
        <sz val="14"/>
        <color indexed="18"/>
        <rFont val="Arial"/>
        <family val="2"/>
      </rPr>
      <t xml:space="preserve"> </t>
    </r>
  </si>
  <si>
    <t>Engineering Sciences</t>
  </si>
  <si>
    <r>
      <t xml:space="preserve">Ramura de stiinta </t>
    </r>
    <r>
      <rPr>
        <b/>
        <sz val="14"/>
        <color indexed="18"/>
        <rFont val="Arial"/>
        <family val="2"/>
      </rPr>
      <t>(RSI):</t>
    </r>
    <r>
      <rPr>
        <sz val="14"/>
        <color indexed="18"/>
        <rFont val="Arial"/>
        <family val="2"/>
      </rPr>
      <t xml:space="preserve"> </t>
    </r>
  </si>
  <si>
    <t>Mechanical engineering, mechatronics, Industrial engineering and management</t>
  </si>
  <si>
    <r>
      <t xml:space="preserve">Domeniul de ierarhizare </t>
    </r>
    <r>
      <rPr>
        <b/>
        <sz val="14"/>
        <color indexed="18"/>
        <rFont val="Arial"/>
        <family val="2"/>
      </rPr>
      <t>(DII):</t>
    </r>
    <r>
      <rPr>
        <sz val="14"/>
        <color indexed="18"/>
        <rFont val="Arial"/>
        <family val="2"/>
      </rPr>
      <t xml:space="preserve"> </t>
    </r>
  </si>
  <si>
    <t>Mechanical engineering</t>
  </si>
  <si>
    <r>
      <t xml:space="preserve">Domeniul de licenta </t>
    </r>
    <r>
      <rPr>
        <b/>
        <sz val="14"/>
        <color indexed="18"/>
        <rFont val="Arial"/>
        <family val="2"/>
      </rPr>
      <t>(DL):</t>
    </r>
    <r>
      <rPr>
        <sz val="14"/>
        <color indexed="18"/>
        <rFont val="Arial"/>
        <family val="2"/>
      </rPr>
      <t xml:space="preserve"> </t>
    </r>
  </si>
  <si>
    <t>Hydraulic and pneumatic machines and systems</t>
  </si>
  <si>
    <t>Cod DFI.</t>
  </si>
  <si>
    <t>CodRSI.</t>
  </si>
  <si>
    <t>CodDII.</t>
  </si>
  <si>
    <t>CodDL</t>
  </si>
  <si>
    <t>:</t>
  </si>
  <si>
    <t>ciclul</t>
  </si>
  <si>
    <t>c1c2c3</t>
  </si>
  <si>
    <t>a1a2</t>
  </si>
  <si>
    <t>L</t>
  </si>
  <si>
    <t>430/433</t>
  </si>
  <si>
    <t>PLAN DE ÎNVĂŢĂMÂNT</t>
  </si>
  <si>
    <t>An universitar 2015 - 2016</t>
  </si>
  <si>
    <t>ANUL I</t>
  </si>
  <si>
    <t>ANUL II</t>
  </si>
  <si>
    <t>SEMESTRUL 1</t>
  </si>
  <si>
    <t>SEMESTRUL 2</t>
  </si>
  <si>
    <t>SEMESTRUL 3</t>
  </si>
  <si>
    <t>SEMESTRUL 4</t>
  </si>
  <si>
    <t>1.</t>
  </si>
  <si>
    <t>E</t>
  </si>
  <si>
    <t>D</t>
  </si>
  <si>
    <t>DD</t>
  </si>
  <si>
    <t>2.</t>
  </si>
  <si>
    <t>DC</t>
  </si>
  <si>
    <t>3.</t>
  </si>
  <si>
    <t>4.</t>
  </si>
  <si>
    <t>5.</t>
  </si>
  <si>
    <t>6.</t>
  </si>
  <si>
    <t>7.</t>
  </si>
  <si>
    <t>8.</t>
  </si>
  <si>
    <t>9.</t>
  </si>
  <si>
    <t>C</t>
  </si>
  <si>
    <t>total/ sem.</t>
  </si>
  <si>
    <t xml:space="preserve">ore: </t>
  </si>
  <si>
    <t>VPI:</t>
  </si>
  <si>
    <t xml:space="preserve">credite: </t>
  </si>
  <si>
    <t>total/ săpt.</t>
  </si>
  <si>
    <t>din care:</t>
  </si>
  <si>
    <t>(c, s, l, p)</t>
  </si>
  <si>
    <t>RECTOR,</t>
  </si>
  <si>
    <t>DECAN,</t>
  </si>
  <si>
    <t>Prof.univ.dr.ing.Viorel-Aurel ŞERBAN</t>
  </si>
  <si>
    <t>Prof.dr.ing.Inocenţiu MANIU</t>
  </si>
  <si>
    <t>ANUL III</t>
  </si>
  <si>
    <t>ANUL IV</t>
  </si>
  <si>
    <t>SEMESTRUL 5</t>
  </si>
  <si>
    <t>SEMESTRUL 6</t>
  </si>
  <si>
    <t>SEMESTRUL 7</t>
  </si>
  <si>
    <t>SEMESTRUL 8</t>
  </si>
  <si>
    <t>Management</t>
  </si>
  <si>
    <t>Marketing</t>
  </si>
  <si>
    <t>L433.15.07.C1</t>
  </si>
  <si>
    <t>L433.15.08.C1</t>
  </si>
  <si>
    <t xml:space="preserve">Comunicare </t>
  </si>
  <si>
    <t>L433.15.07.S2-ij</t>
  </si>
  <si>
    <t>DS</t>
  </si>
  <si>
    <t>L433.15.08.C2</t>
  </si>
  <si>
    <t>L433.15.07.S3-ij</t>
  </si>
  <si>
    <t>L433.15.08.S3-ij</t>
  </si>
  <si>
    <t>L433.15.07.S4-ij</t>
  </si>
  <si>
    <t>L433.15.08.S4-ij</t>
  </si>
  <si>
    <t>L433.15.07.S5-ij</t>
  </si>
  <si>
    <t>L433.15.08.S5-ij</t>
  </si>
  <si>
    <t xml:space="preserve">Elaboration of bachelor thesis* </t>
  </si>
  <si>
    <t>L433.15.07.S6-ij</t>
  </si>
  <si>
    <t xml:space="preserve">Bachelor exam** </t>
  </si>
  <si>
    <t>L433.15.07.S7-ij</t>
  </si>
  <si>
    <t>evaluări: 4E, 3D, 1C</t>
  </si>
  <si>
    <t>evaluări: 4E, 3D</t>
  </si>
  <si>
    <t>evaluări: 5E, 2D</t>
  </si>
  <si>
    <t>* cu durata de 7 săptămâni x 26 ore din care stagiu de practică 2 săptămâni x 26 ore;  **constă din: a. verificarea cunoştinţelor fundamentale şi de specialitate; b. susţinerea lucrării de diplomă.</t>
  </si>
  <si>
    <t>DISCIPLINE OPTIONALE</t>
  </si>
  <si>
    <t>Disciplină opţională împachetată 1 - Wind turbines and power plants, automated management of C.E. *</t>
  </si>
  <si>
    <t>Pachetul 1P1.8.1 din setul 1P1.8</t>
  </si>
  <si>
    <t>L433.15.08.S3-01</t>
  </si>
  <si>
    <t>Disciplină opţională împachetată 1 -Equipment for the decontamination of the water and air, ventilation and air-conditioning systems</t>
  </si>
  <si>
    <t>L433.15.08.S3-02</t>
  </si>
  <si>
    <t>Disciplina opţional independentă 5 - Pumps and fans *</t>
  </si>
  <si>
    <t>Disciplină opţională împachetată 2 - Cavitation and cavitation erosion and hydropneumatic machines and systems expertise*</t>
  </si>
  <si>
    <t>Pachetul 1P1.8.2 din setul 1P1.8</t>
  </si>
  <si>
    <t>L433.15.07.S3-03</t>
  </si>
  <si>
    <t>L433.15.08.S4-03</t>
  </si>
  <si>
    <t>Disciplina opţional independentă 5 - Pumps and systems for moving complex fluids</t>
  </si>
  <si>
    <t>Disciplină opţională împachetată 2 - Boundary layer and turbulence</t>
  </si>
  <si>
    <t>L433.15.07.S3-04</t>
  </si>
  <si>
    <t>L433.15.08.S4-04</t>
  </si>
  <si>
    <t>Disciplina opţional independentă 6 - Numerical simulations in hydraulic machines and equipment*</t>
  </si>
  <si>
    <t>Disciplină opţional independentă 10 - Vanes, gates, pipes and fittings *</t>
  </si>
  <si>
    <t>L433.15.07.S4-05</t>
  </si>
  <si>
    <t>L433.15.08.S5-05</t>
  </si>
  <si>
    <t>Disciplina opţional independentă 6 - Numerical methods for turbomachines</t>
  </si>
  <si>
    <t>Disciplină opţional independentă 10 - Testing of the hydropneumatic machines and systems</t>
  </si>
  <si>
    <t>L433.15.07.S4-06</t>
  </si>
  <si>
    <t>L433.15.08.S5-06</t>
  </si>
  <si>
    <t>Disciplina opţional independentă 7 - Hydraulic turbines *</t>
  </si>
  <si>
    <t>L433.15.07.S5-07</t>
  </si>
  <si>
    <t>Disciplina opţional independentă 7 - Turbines-hydrodynamic motors</t>
  </si>
  <si>
    <t>L433.15.07.S5-08</t>
  </si>
  <si>
    <t>Disciplina opţional independentă 8 - Manufacturing technology and assembly of hydraulic machines *</t>
  </si>
  <si>
    <t>L433.15.07.S6-09</t>
  </si>
  <si>
    <t>10.</t>
  </si>
  <si>
    <t xml:space="preserve">Disciplina opţional independentă 8 - Assembly and operation of hydropneumatic equipment </t>
  </si>
  <si>
    <t>L433.15.07.S6-10</t>
  </si>
  <si>
    <t>11.</t>
  </si>
  <si>
    <t>Disciplina opţional independentă 9 - Equipment for hydropneumatic transport *</t>
  </si>
  <si>
    <t>L433.15.07.S7-11</t>
  </si>
  <si>
    <t>12.</t>
  </si>
  <si>
    <t>Disciplina opţional independentă 9 - Unconventional hydropneumatic transport</t>
  </si>
  <si>
    <t>L433.15.07.S7-12</t>
  </si>
  <si>
    <r>
      <t>Nota</t>
    </r>
    <r>
      <rPr>
        <sz val="12"/>
        <color indexed="18"/>
        <rFont val="Arial"/>
        <family val="2"/>
      </rPr>
      <t xml:space="preserve">: Din fiecare dintre grupurile de </t>
    </r>
    <r>
      <rPr>
        <b/>
        <sz val="12"/>
        <color indexed="18"/>
        <rFont val="Arial"/>
        <family val="2"/>
      </rPr>
      <t xml:space="preserve">Discipline opţionale </t>
    </r>
    <r>
      <rPr>
        <sz val="12"/>
        <color indexed="18"/>
        <rFont val="Arial"/>
        <family val="2"/>
      </rPr>
      <t>se activează un număr de discipline  în funcţie de opţiunile studenţilor, de numărul studenţilor şi de acoperirea financiară.</t>
    </r>
  </si>
  <si>
    <t>DISCIPLINE FACULTATIVE</t>
  </si>
  <si>
    <t>Voluntariat</t>
  </si>
  <si>
    <t>Responsabilitate socială şi activism civic</t>
  </si>
  <si>
    <t>L430.15.02.f1</t>
  </si>
  <si>
    <t>DC-F</t>
  </si>
  <si>
    <t>L430.15.04.f1</t>
  </si>
  <si>
    <t>L430.15.04.f2</t>
  </si>
  <si>
    <t xml:space="preserve">evaluări: </t>
  </si>
  <si>
    <t>SEMESTRUL V</t>
  </si>
  <si>
    <t>SEMESTRUL VI</t>
  </si>
  <si>
    <t>SEMESTRUL VII</t>
  </si>
  <si>
    <t>SEMESTRUL VIII</t>
  </si>
  <si>
    <t>Masurari hidraulice, pneumatice si  de mediu (facultativa 1)</t>
  </si>
  <si>
    <t>Legislatie in hidroenergetica si mediu          (facultativa 2)</t>
  </si>
  <si>
    <t>Managementul calitatii masinilor si sistemelor hidraulice (facultativa 3)</t>
  </si>
  <si>
    <t>Dezvoltarea durabila in hidroenergetica (facultativa 7)</t>
  </si>
  <si>
    <t>L430.15.05.f1</t>
  </si>
  <si>
    <t>L430.15.06.f1</t>
  </si>
  <si>
    <t>L433.15.07.f1</t>
  </si>
  <si>
    <t>L433.15.08.f1</t>
  </si>
  <si>
    <t>L430.15.06.f2</t>
  </si>
  <si>
    <t>L433.15.08.f2</t>
  </si>
  <si>
    <t>Mechanical Engineering Design and Mechanisms</t>
  </si>
  <si>
    <t>Mechanical Engineering Design and Tribology</t>
  </si>
  <si>
    <t>Fluid Mechanics and Hydraulic Machines I</t>
  </si>
  <si>
    <t>Fluid Mechanics and Hydraulic Machines II</t>
  </si>
  <si>
    <t>Thermotechnics I</t>
  </si>
  <si>
    <t>Thermotechnics II</t>
  </si>
  <si>
    <t>Hydraulic and Pneumatic Actuators</t>
  </si>
  <si>
    <t xml:space="preserve">Dynamics of Machines and Equipments      </t>
  </si>
  <si>
    <t xml:space="preserve">Finite Element Method I        </t>
  </si>
  <si>
    <t xml:space="preserve">Independent Optional Discipline   1 </t>
  </si>
  <si>
    <t>Fabrication Technologies, Maintenance and Recycling</t>
  </si>
  <si>
    <t>Independent Optional Discipline 2</t>
  </si>
  <si>
    <t xml:space="preserve">Process System Engineering          </t>
  </si>
  <si>
    <t>Independent Optional Discipline 3</t>
  </si>
  <si>
    <t>Practical Training 45 h/centralizat</t>
  </si>
  <si>
    <t>Independent Optional Discipline 4</t>
  </si>
  <si>
    <t>Independent Optional Discipline 5</t>
  </si>
  <si>
    <t>Independent Optional Discipline 6</t>
  </si>
  <si>
    <t>Independent Optional Discipline 7</t>
  </si>
  <si>
    <t>Independent Optional Discipline 8</t>
  </si>
  <si>
    <t>Independent Optional Discipline 9</t>
  </si>
  <si>
    <t>Packed Optional Discipline 1</t>
  </si>
  <si>
    <t>Packed Optional Discipline 2</t>
  </si>
  <si>
    <t xml:space="preserve">Independent Optional Discipline 1                                                      1 Fracture mechanics and plastic deformation </t>
  </si>
  <si>
    <t xml:space="preserve">Independent Optional Discipline 1                                                              2 Composite materials </t>
  </si>
  <si>
    <t>Independent Optional Discipline 2                                       1 Refrigeration and heating installations</t>
  </si>
  <si>
    <t xml:space="preserve">Independent Optional Discipline 2                                       2 Mass and Heat Transfer </t>
  </si>
  <si>
    <t xml:space="preserve">Independent Optional Discipline 3                                       1 Turbo machines </t>
  </si>
  <si>
    <t xml:space="preserve">Independent Optional Discipline 3                                       2 Hydromechanics equipments and installations </t>
  </si>
  <si>
    <t>Packed Optional Discipline 10</t>
  </si>
  <si>
    <t xml:space="preserve">Independent Optional Discipline 4                                                1 Experimental methods in Mechanical engineering </t>
  </si>
  <si>
    <t xml:space="preserve">Independent Optional Discipline 4                                             2 Measurement techniques in engineering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</si>
</sst>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62"/>
      <name val="Arial"/>
      <family val="2"/>
    </font>
    <font>
      <sz val="12"/>
      <color indexed="62"/>
      <name val="Microsoft Sans Serif"/>
      <family val="2"/>
    </font>
    <font>
      <sz val="12"/>
      <color indexed="18"/>
      <name val="Verdana"/>
      <family val="2"/>
    </font>
    <font>
      <sz val="12"/>
      <name val="Verdana"/>
      <family val="2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trike/>
      <sz val="14"/>
      <color indexed="18"/>
      <name val="Arial"/>
      <family val="2"/>
    </font>
    <font>
      <b/>
      <sz val="14"/>
      <color indexed="62"/>
      <name val="Arial"/>
      <family val="2"/>
    </font>
    <font>
      <u val="single"/>
      <sz val="12"/>
      <color indexed="12"/>
      <name val="Arial"/>
      <family val="2"/>
    </font>
    <font>
      <sz val="9"/>
      <color indexed="18"/>
      <name val="Arial"/>
      <family val="2"/>
    </font>
    <font>
      <b/>
      <sz val="12"/>
      <name val="Verdana"/>
      <family val="2"/>
    </font>
    <font>
      <u val="single"/>
      <sz val="10"/>
      <color theme="10"/>
      <name val="Arial"/>
      <family val="2"/>
    </font>
    <font>
      <sz val="14"/>
      <color theme="3" tint="-0.2499700039625167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double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/>
      <top/>
      <bottom/>
    </border>
    <border>
      <left style="double"/>
      <right style="double"/>
      <top style="thin"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double"/>
      <right/>
      <top style="thin"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/>
      <bottom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>
        <color indexed="56"/>
      </left>
      <right/>
      <top style="medium">
        <color indexed="56"/>
      </top>
      <bottom style="medium">
        <color indexed="56"/>
      </bottom>
    </border>
    <border>
      <left/>
      <right/>
      <top style="medium">
        <color indexed="56"/>
      </top>
      <bottom style="medium">
        <color indexed="56"/>
      </bottom>
    </border>
    <border>
      <left/>
      <right style="medium">
        <color indexed="56"/>
      </right>
      <top style="medium">
        <color indexed="56"/>
      </top>
      <bottom style="medium">
        <color indexed="56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45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4" fillId="0" borderId="0" xfId="0" applyFont="1" applyFill="1" applyAlignment="1">
      <alignment horizontal="left" vertical="center"/>
    </xf>
    <xf numFmtId="0" fontId="4" fillId="0" borderId="0" xfId="0" applyFont="1"/>
    <xf numFmtId="0" fontId="6" fillId="0" borderId="0" xfId="0" applyFont="1" applyFill="1" applyBorder="1"/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/>
    <xf numFmtId="0" fontId="6" fillId="0" borderId="0" xfId="0" applyFont="1" applyFill="1" applyBorder="1" applyAlignment="1">
      <alignment horizontal="left"/>
    </xf>
    <xf numFmtId="0" fontId="17" fillId="0" borderId="0" xfId="20" applyFont="1" applyFill="1" applyBorder="1" applyAlignment="1">
      <alignment wrapText="1"/>
    </xf>
    <xf numFmtId="0" fontId="17" fillId="0" borderId="0" xfId="20" applyFont="1" applyFill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Border="1"/>
    <xf numFmtId="0" fontId="1" fillId="0" borderId="0" xfId="0" applyFont="1" applyFill="1" applyBorder="1" applyAlignment="1" quotePrefix="1">
      <alignment vertical="center" wrapText="1" shrinkToFit="1"/>
    </xf>
    <xf numFmtId="0" fontId="10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3" fillId="0" borderId="0" xfId="0" applyFont="1" applyFill="1"/>
    <xf numFmtId="0" fontId="14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7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5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/>
    </xf>
    <xf numFmtId="0" fontId="10" fillId="0" borderId="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13" fillId="0" borderId="19" xfId="0" applyFont="1" applyBorder="1"/>
    <xf numFmtId="0" fontId="13" fillId="0" borderId="20" xfId="0" applyFont="1" applyBorder="1"/>
    <xf numFmtId="0" fontId="13" fillId="0" borderId="21" xfId="0" applyFont="1" applyBorder="1"/>
    <xf numFmtId="0" fontId="13" fillId="0" borderId="22" xfId="0" applyFont="1" applyBorder="1"/>
    <xf numFmtId="0" fontId="13" fillId="0" borderId="23" xfId="0" applyFont="1" applyBorder="1"/>
    <xf numFmtId="0" fontId="10" fillId="0" borderId="1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49" fontId="3" fillId="3" borderId="2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/>
    </xf>
    <xf numFmtId="0" fontId="12" fillId="0" borderId="2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2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top" wrapText="1"/>
    </xf>
    <xf numFmtId="49" fontId="12" fillId="0" borderId="26" xfId="0" applyNumberFormat="1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 quotePrefix="1">
      <alignment horizontal="center" vertical="center" wrapText="1" shrinkToFit="1"/>
    </xf>
    <xf numFmtId="0" fontId="1" fillId="0" borderId="37" xfId="0" applyFont="1" applyFill="1" applyBorder="1" applyAlignment="1" quotePrefix="1">
      <alignment horizontal="center" vertical="center" wrapText="1" shrinkToFit="1"/>
    </xf>
    <xf numFmtId="0" fontId="1" fillId="0" borderId="38" xfId="0" applyFont="1" applyFill="1" applyBorder="1" applyAlignment="1" quotePrefix="1">
      <alignment horizontal="center" vertical="center" wrapText="1" shrinkToFit="1"/>
    </xf>
    <xf numFmtId="0" fontId="15" fillId="0" borderId="27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104775</xdr:colOff>
      <xdr:row>0</xdr:row>
      <xdr:rowOff>0</xdr:rowOff>
    </xdr:from>
    <xdr:to>
      <xdr:col>44</xdr:col>
      <xdr:colOff>142875</xdr:colOff>
      <xdr:row>4</xdr:row>
      <xdr:rowOff>57150</xdr:rowOff>
    </xdr:to>
    <xdr:pic>
      <xdr:nvPicPr>
        <xdr:cNvPr id="113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859000" y="0"/>
          <a:ext cx="2857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2"/>
  <sheetViews>
    <sheetView tabSelected="1" zoomScale="80" zoomScaleNormal="80" workbookViewId="0" topLeftCell="A115">
      <selection activeCell="X61" sqref="X61:AH62"/>
    </sheetView>
  </sheetViews>
  <sheetFormatPr defaultColWidth="9.140625" defaultRowHeight="12.75"/>
  <cols>
    <col min="1" max="1" width="7.28125" style="0" customWidth="1"/>
    <col min="2" max="4" width="6.7109375" style="0" customWidth="1"/>
    <col min="5" max="5" width="4.28125" style="0" customWidth="1"/>
    <col min="6" max="6" width="5.8515625" style="0" customWidth="1"/>
    <col min="7" max="7" width="8.140625" style="0" customWidth="1"/>
    <col min="8" max="8" width="10.57421875" style="0" customWidth="1"/>
    <col min="9" max="9" width="8.28125" style="0" customWidth="1"/>
    <col min="10" max="10" width="5.28125" style="0" customWidth="1"/>
    <col min="11" max="11" width="5.00390625" style="0" customWidth="1"/>
    <col min="12" max="12" width="7.140625" style="0" customWidth="1"/>
    <col min="13" max="14" width="5.7109375" style="0" customWidth="1"/>
    <col min="15" max="15" width="13.28125" style="0" customWidth="1"/>
    <col min="16" max="16" width="4.28125" style="0" customWidth="1"/>
    <col min="17" max="17" width="5.7109375" style="0" customWidth="1"/>
    <col min="18" max="21" width="4.28125" style="0" customWidth="1"/>
    <col min="22" max="22" width="5.140625" style="0" customWidth="1"/>
    <col min="23" max="23" width="7.57421875" style="0" customWidth="1"/>
    <col min="24" max="24" width="7.8515625" style="0" customWidth="1"/>
    <col min="25" max="25" width="5.7109375" style="0" customWidth="1"/>
    <col min="26" max="26" width="8.7109375" style="0" customWidth="1"/>
    <col min="27" max="27" width="4.28125" style="0" customWidth="1"/>
    <col min="28" max="28" width="6.00390625" style="0" customWidth="1"/>
    <col min="29" max="32" width="4.28125" style="0" customWidth="1"/>
    <col min="33" max="33" width="5.57421875" style="0" customWidth="1"/>
    <col min="34" max="34" width="8.00390625" style="0" customWidth="1"/>
    <col min="35" max="36" width="5.7109375" style="0" customWidth="1"/>
    <col min="37" max="37" width="9.28125" style="0" customWidth="1"/>
    <col min="38" max="38" width="4.28125" style="0" customWidth="1"/>
    <col min="39" max="39" width="5.8515625" style="0" customWidth="1"/>
    <col min="40" max="43" width="4.28125" style="0" customWidth="1"/>
    <col min="44" max="44" width="5.7109375" style="0" customWidth="1"/>
    <col min="45" max="45" width="8.00390625" style="0" customWidth="1"/>
    <col min="46" max="46" width="22.57421875" style="0" customWidth="1"/>
  </cols>
  <sheetData>
    <row r="1" spans="1:23" s="7" customFormat="1" ht="18">
      <c r="A1" s="50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7" customFormat="1" ht="18">
      <c r="A2" s="46" t="s">
        <v>1</v>
      </c>
      <c r="B2" s="9"/>
      <c r="C2" s="9" t="s">
        <v>2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7" customFormat="1" ht="18">
      <c r="A3" s="5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s="7" customFormat="1" ht="18">
      <c r="A4" s="46" t="s">
        <v>3</v>
      </c>
      <c r="B4" s="10"/>
      <c r="C4" s="10"/>
      <c r="D4" s="10"/>
      <c r="E4" s="10"/>
      <c r="F4" s="10"/>
      <c r="G4" s="10"/>
      <c r="H4" s="10"/>
      <c r="I4" s="10"/>
      <c r="J4" s="10" t="s">
        <v>4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s="7" customFormat="1" ht="18">
      <c r="A5" s="46" t="s">
        <v>5</v>
      </c>
      <c r="B5" s="10"/>
      <c r="C5" s="10"/>
      <c r="D5" s="10"/>
      <c r="E5" s="10"/>
      <c r="F5" s="10" t="s">
        <v>6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s="7" customFormat="1" ht="18">
      <c r="A6" s="46" t="s">
        <v>7</v>
      </c>
      <c r="B6" s="10"/>
      <c r="C6" s="10"/>
      <c r="D6" s="10"/>
      <c r="E6" s="10"/>
      <c r="F6" s="10"/>
      <c r="G6" s="10" t="s">
        <v>8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12" customFormat="1" ht="18">
      <c r="A7" s="46" t="s">
        <v>9</v>
      </c>
      <c r="B7" s="11"/>
      <c r="C7" s="11"/>
      <c r="D7" s="11"/>
      <c r="E7" s="11"/>
      <c r="F7" s="68" t="s">
        <v>10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7" customFormat="1" ht="15">
      <c r="A8" s="10"/>
      <c r="B8" s="10"/>
      <c r="C8" s="10"/>
      <c r="D8" s="10"/>
      <c r="E8" s="10"/>
      <c r="F8" s="10"/>
      <c r="G8" s="10"/>
      <c r="H8" s="18"/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9" s="2" customFormat="1" ht="15">
      <c r="A9" s="23" t="s">
        <v>11</v>
      </c>
      <c r="B9" s="24" t="s">
        <v>12</v>
      </c>
      <c r="C9" s="24" t="s">
        <v>13</v>
      </c>
      <c r="D9" s="24" t="s">
        <v>14</v>
      </c>
      <c r="E9" s="25" t="s">
        <v>15</v>
      </c>
      <c r="F9" s="22"/>
      <c r="G9" s="65" t="s">
        <v>16</v>
      </c>
      <c r="H9" s="65" t="s">
        <v>17</v>
      </c>
      <c r="I9" s="65" t="s">
        <v>18</v>
      </c>
    </row>
    <row r="10" spans="1:23" s="2" customFormat="1" ht="15.75">
      <c r="A10" s="26">
        <v>20</v>
      </c>
      <c r="B10" s="27">
        <v>70</v>
      </c>
      <c r="C10" s="27">
        <v>10</v>
      </c>
      <c r="D10" s="27">
        <v>180</v>
      </c>
      <c r="E10" s="28"/>
      <c r="F10" s="19"/>
      <c r="G10" s="66" t="s">
        <v>19</v>
      </c>
      <c r="H10" s="67" t="s">
        <v>20</v>
      </c>
      <c r="I10" s="66">
        <v>15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="2" customFormat="1" ht="15.75">
      <c r="A11" s="17"/>
    </row>
    <row r="12" spans="1:45" s="6" customFormat="1" ht="18">
      <c r="A12" s="108" t="s">
        <v>21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</row>
    <row r="13" spans="1:45" s="2" customFormat="1" ht="18.75" thickBot="1">
      <c r="A13" s="108" t="s">
        <v>22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</row>
    <row r="14" spans="2:45" s="29" customFormat="1" ht="19.5" thickBot="1" thickTop="1"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 t="s">
        <v>55</v>
      </c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</row>
    <row r="15" spans="1:45" s="29" customFormat="1" ht="19.5" thickBot="1" thickTop="1">
      <c r="A15" s="55"/>
      <c r="B15" s="110" t="s">
        <v>56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2"/>
      <c r="M15" s="111" t="s">
        <v>57</v>
      </c>
      <c r="N15" s="111"/>
      <c r="O15" s="111"/>
      <c r="P15" s="111"/>
      <c r="Q15" s="111"/>
      <c r="R15" s="111"/>
      <c r="S15" s="111"/>
      <c r="T15" s="111"/>
      <c r="U15" s="111"/>
      <c r="V15" s="111"/>
      <c r="W15" s="112"/>
      <c r="X15" s="110" t="s">
        <v>58</v>
      </c>
      <c r="Y15" s="111"/>
      <c r="Z15" s="111"/>
      <c r="AA15" s="111"/>
      <c r="AB15" s="111"/>
      <c r="AC15" s="111"/>
      <c r="AD15" s="111"/>
      <c r="AE15" s="111"/>
      <c r="AF15" s="111"/>
      <c r="AG15" s="111"/>
      <c r="AH15" s="112"/>
      <c r="AI15" s="111" t="s">
        <v>59</v>
      </c>
      <c r="AJ15" s="111"/>
      <c r="AK15" s="111"/>
      <c r="AL15" s="111"/>
      <c r="AM15" s="111"/>
      <c r="AN15" s="111"/>
      <c r="AO15" s="111"/>
      <c r="AP15" s="111"/>
      <c r="AQ15" s="111"/>
      <c r="AR15" s="111"/>
      <c r="AS15" s="112"/>
    </row>
    <row r="16" spans="1:45" s="30" customFormat="1" ht="20.1" customHeight="1" thickTop="1">
      <c r="A16" s="94" t="s">
        <v>29</v>
      </c>
      <c r="B16" s="105" t="s">
        <v>143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7"/>
      <c r="M16" s="97" t="s">
        <v>144</v>
      </c>
      <c r="N16" s="97"/>
      <c r="O16" s="97"/>
      <c r="P16" s="97"/>
      <c r="Q16" s="97"/>
      <c r="R16" s="97"/>
      <c r="S16" s="97"/>
      <c r="T16" s="97"/>
      <c r="U16" s="97"/>
      <c r="V16" s="97"/>
      <c r="W16" s="98"/>
      <c r="X16" s="105" t="s">
        <v>60</v>
      </c>
      <c r="Y16" s="106"/>
      <c r="Z16" s="106"/>
      <c r="AA16" s="106"/>
      <c r="AB16" s="106"/>
      <c r="AC16" s="106"/>
      <c r="AD16" s="106"/>
      <c r="AE16" s="106"/>
      <c r="AF16" s="106"/>
      <c r="AG16" s="106"/>
      <c r="AH16" s="107"/>
      <c r="AI16" s="97" t="s">
        <v>61</v>
      </c>
      <c r="AJ16" s="97"/>
      <c r="AK16" s="97"/>
      <c r="AL16" s="97"/>
      <c r="AM16" s="97"/>
      <c r="AN16" s="97"/>
      <c r="AO16" s="97"/>
      <c r="AP16" s="97"/>
      <c r="AQ16" s="97"/>
      <c r="AR16" s="97"/>
      <c r="AS16" s="98"/>
    </row>
    <row r="17" spans="1:45" s="30" customFormat="1" ht="20.1" customHeight="1">
      <c r="A17" s="94"/>
      <c r="B17" s="99"/>
      <c r="C17" s="100"/>
      <c r="D17" s="100"/>
      <c r="E17" s="100"/>
      <c r="F17" s="100"/>
      <c r="G17" s="100"/>
      <c r="H17" s="100"/>
      <c r="I17" s="100"/>
      <c r="J17" s="100"/>
      <c r="K17" s="100"/>
      <c r="L17" s="101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1"/>
      <c r="X17" s="99"/>
      <c r="Y17" s="100"/>
      <c r="Z17" s="100"/>
      <c r="AA17" s="100"/>
      <c r="AB17" s="100"/>
      <c r="AC17" s="100"/>
      <c r="AD17" s="100"/>
      <c r="AE17" s="100"/>
      <c r="AF17" s="100"/>
      <c r="AG17" s="100"/>
      <c r="AH17" s="101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1"/>
    </row>
    <row r="18" spans="1:45" s="34" customFormat="1" ht="20.1" customHeight="1" thickBot="1">
      <c r="A18" s="95"/>
      <c r="B18" s="102" t="str">
        <f>CONCATENATE($H$10,$J$10,".",$L$10,".","0",RIGHT($B$15,1),".",RIGHT(K18,1),$A16)</f>
        <v>430/433..05.D1.</v>
      </c>
      <c r="C18" s="103"/>
      <c r="D18" s="104"/>
      <c r="E18" s="74">
        <v>5</v>
      </c>
      <c r="F18" s="53" t="s">
        <v>30</v>
      </c>
      <c r="G18" s="31">
        <v>42</v>
      </c>
      <c r="H18" s="32">
        <v>0</v>
      </c>
      <c r="I18" s="32">
        <v>28</v>
      </c>
      <c r="J18" s="33">
        <v>0</v>
      </c>
      <c r="K18" s="54" t="s">
        <v>32</v>
      </c>
      <c r="L18" s="76">
        <v>75</v>
      </c>
      <c r="M18" s="102" t="str">
        <f>CONCATENATE($H$10,$J$10,".",$L$10,".","0",RIGHT($M$15,1),".",RIGHT(V18,1),$A16)</f>
        <v>430/433..06.D1.</v>
      </c>
      <c r="N18" s="103"/>
      <c r="O18" s="104"/>
      <c r="P18" s="74">
        <v>5</v>
      </c>
      <c r="Q18" s="53" t="s">
        <v>30</v>
      </c>
      <c r="R18" s="31">
        <v>28</v>
      </c>
      <c r="S18" s="32">
        <v>0</v>
      </c>
      <c r="T18" s="32">
        <v>14</v>
      </c>
      <c r="U18" s="33">
        <v>28</v>
      </c>
      <c r="V18" s="54" t="s">
        <v>32</v>
      </c>
      <c r="W18" s="76">
        <v>75</v>
      </c>
      <c r="X18" s="102" t="s">
        <v>62</v>
      </c>
      <c r="Y18" s="103"/>
      <c r="Z18" s="104"/>
      <c r="AA18" s="69">
        <v>2</v>
      </c>
      <c r="AB18" s="53" t="s">
        <v>31</v>
      </c>
      <c r="AC18" s="31">
        <v>14</v>
      </c>
      <c r="AD18" s="32">
        <v>14</v>
      </c>
      <c r="AE18" s="32">
        <v>0</v>
      </c>
      <c r="AF18" s="33">
        <v>0</v>
      </c>
      <c r="AG18" s="53" t="s">
        <v>34</v>
      </c>
      <c r="AH18" s="71">
        <v>30</v>
      </c>
      <c r="AI18" s="102" t="s">
        <v>63</v>
      </c>
      <c r="AJ18" s="103"/>
      <c r="AK18" s="104"/>
      <c r="AL18" s="69">
        <v>2</v>
      </c>
      <c r="AM18" s="53" t="s">
        <v>30</v>
      </c>
      <c r="AN18" s="31">
        <v>14</v>
      </c>
      <c r="AO18" s="32">
        <v>14</v>
      </c>
      <c r="AP18" s="32">
        <v>0</v>
      </c>
      <c r="AQ18" s="33">
        <v>0</v>
      </c>
      <c r="AR18" s="54" t="s">
        <v>34</v>
      </c>
      <c r="AS18" s="71">
        <v>30</v>
      </c>
    </row>
    <row r="19" spans="1:45" s="34" customFormat="1" ht="20.1" customHeight="1" thickTop="1">
      <c r="A19" s="93" t="s">
        <v>33</v>
      </c>
      <c r="B19" s="96" t="s">
        <v>145</v>
      </c>
      <c r="C19" s="97"/>
      <c r="D19" s="97"/>
      <c r="E19" s="97"/>
      <c r="F19" s="97"/>
      <c r="G19" s="97"/>
      <c r="H19" s="97"/>
      <c r="I19" s="97"/>
      <c r="J19" s="97"/>
      <c r="K19" s="97"/>
      <c r="L19" s="98"/>
      <c r="M19" s="97" t="s">
        <v>146</v>
      </c>
      <c r="N19" s="97"/>
      <c r="O19" s="97"/>
      <c r="P19" s="97"/>
      <c r="Q19" s="97"/>
      <c r="R19" s="97"/>
      <c r="S19" s="97"/>
      <c r="T19" s="97"/>
      <c r="U19" s="97"/>
      <c r="V19" s="97"/>
      <c r="W19" s="98"/>
      <c r="X19" s="96" t="s">
        <v>158</v>
      </c>
      <c r="Y19" s="97"/>
      <c r="Z19" s="97"/>
      <c r="AA19" s="97"/>
      <c r="AB19" s="97"/>
      <c r="AC19" s="97"/>
      <c r="AD19" s="97"/>
      <c r="AE19" s="97"/>
      <c r="AF19" s="97"/>
      <c r="AG19" s="97"/>
      <c r="AH19" s="98"/>
      <c r="AI19" s="97" t="s">
        <v>64</v>
      </c>
      <c r="AJ19" s="97"/>
      <c r="AK19" s="97"/>
      <c r="AL19" s="97"/>
      <c r="AM19" s="97"/>
      <c r="AN19" s="97"/>
      <c r="AO19" s="97"/>
      <c r="AP19" s="97"/>
      <c r="AQ19" s="97"/>
      <c r="AR19" s="97"/>
      <c r="AS19" s="98"/>
    </row>
    <row r="20" spans="1:45" s="34" customFormat="1" ht="20.1" customHeight="1">
      <c r="A20" s="94"/>
      <c r="B20" s="99"/>
      <c r="C20" s="100"/>
      <c r="D20" s="100"/>
      <c r="E20" s="100"/>
      <c r="F20" s="100"/>
      <c r="G20" s="100"/>
      <c r="H20" s="100"/>
      <c r="I20" s="100"/>
      <c r="J20" s="100"/>
      <c r="K20" s="100"/>
      <c r="L20" s="101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1"/>
      <c r="X20" s="99"/>
      <c r="Y20" s="100"/>
      <c r="Z20" s="100"/>
      <c r="AA20" s="100"/>
      <c r="AB20" s="100"/>
      <c r="AC20" s="100"/>
      <c r="AD20" s="100"/>
      <c r="AE20" s="100"/>
      <c r="AF20" s="100"/>
      <c r="AG20" s="100"/>
      <c r="AH20" s="101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1"/>
    </row>
    <row r="21" spans="1:45" s="34" customFormat="1" ht="20.1" customHeight="1" thickBot="1">
      <c r="A21" s="95"/>
      <c r="B21" s="102" t="str">
        <f>CONCATENATE($H$10,$J$10,".",$L$10,".","0",RIGHT($B$15,1),".",RIGHT(K21,1),$A19)</f>
        <v>430/433..05.D2.</v>
      </c>
      <c r="C21" s="103"/>
      <c r="D21" s="104"/>
      <c r="E21" s="74">
        <v>5</v>
      </c>
      <c r="F21" s="53" t="s">
        <v>30</v>
      </c>
      <c r="G21" s="31">
        <v>28</v>
      </c>
      <c r="H21" s="32">
        <v>21</v>
      </c>
      <c r="I21" s="32">
        <v>14</v>
      </c>
      <c r="J21" s="33">
        <v>0</v>
      </c>
      <c r="K21" s="54" t="s">
        <v>32</v>
      </c>
      <c r="L21" s="76">
        <v>65</v>
      </c>
      <c r="M21" s="102" t="str">
        <f>CONCATENATE($H$10,$J$10,".",$L$10,".","0",RIGHT($M$15,1),".",RIGHT(V21,1),$A19)</f>
        <v>430/433..06.D2.</v>
      </c>
      <c r="N21" s="103"/>
      <c r="O21" s="104"/>
      <c r="P21" s="74">
        <v>4</v>
      </c>
      <c r="Q21" s="53" t="s">
        <v>30</v>
      </c>
      <c r="R21" s="31">
        <v>28</v>
      </c>
      <c r="S21" s="32">
        <v>7</v>
      </c>
      <c r="T21" s="32">
        <v>28</v>
      </c>
      <c r="U21" s="33">
        <v>0</v>
      </c>
      <c r="V21" s="54" t="s">
        <v>32</v>
      </c>
      <c r="W21" s="76">
        <v>50</v>
      </c>
      <c r="X21" s="102" t="s">
        <v>65</v>
      </c>
      <c r="Y21" s="103"/>
      <c r="Z21" s="104"/>
      <c r="AA21" s="69">
        <v>4</v>
      </c>
      <c r="AB21" s="53" t="s">
        <v>30</v>
      </c>
      <c r="AC21" s="31">
        <v>28</v>
      </c>
      <c r="AD21" s="32">
        <v>0</v>
      </c>
      <c r="AE21" s="32">
        <v>14</v>
      </c>
      <c r="AF21" s="33">
        <v>0</v>
      </c>
      <c r="AG21" s="53" t="s">
        <v>66</v>
      </c>
      <c r="AH21" s="71">
        <v>45</v>
      </c>
      <c r="AI21" s="102" t="s">
        <v>67</v>
      </c>
      <c r="AJ21" s="103"/>
      <c r="AK21" s="104"/>
      <c r="AL21" s="69">
        <v>1</v>
      </c>
      <c r="AM21" s="53" t="s">
        <v>31</v>
      </c>
      <c r="AN21" s="31">
        <v>14</v>
      </c>
      <c r="AO21" s="32">
        <v>0</v>
      </c>
      <c r="AP21" s="32">
        <v>0</v>
      </c>
      <c r="AQ21" s="33">
        <v>0</v>
      </c>
      <c r="AR21" s="54" t="s">
        <v>34</v>
      </c>
      <c r="AS21" s="71">
        <v>20</v>
      </c>
    </row>
    <row r="22" spans="1:45" s="34" customFormat="1" ht="20.1" customHeight="1" thickTop="1">
      <c r="A22" s="93" t="s">
        <v>35</v>
      </c>
      <c r="B22" s="96" t="s">
        <v>147</v>
      </c>
      <c r="C22" s="97"/>
      <c r="D22" s="97"/>
      <c r="E22" s="97"/>
      <c r="F22" s="97"/>
      <c r="G22" s="97"/>
      <c r="H22" s="97"/>
      <c r="I22" s="97"/>
      <c r="J22" s="97"/>
      <c r="K22" s="97"/>
      <c r="L22" s="98"/>
      <c r="M22" s="97" t="s">
        <v>148</v>
      </c>
      <c r="N22" s="97"/>
      <c r="O22" s="97"/>
      <c r="P22" s="97"/>
      <c r="Q22" s="97"/>
      <c r="R22" s="97"/>
      <c r="S22" s="97"/>
      <c r="T22" s="97"/>
      <c r="U22" s="97"/>
      <c r="V22" s="97"/>
      <c r="W22" s="98"/>
      <c r="X22" s="96" t="s">
        <v>159</v>
      </c>
      <c r="Y22" s="97"/>
      <c r="Z22" s="97"/>
      <c r="AA22" s="97"/>
      <c r="AB22" s="97"/>
      <c r="AC22" s="97"/>
      <c r="AD22" s="97"/>
      <c r="AE22" s="97"/>
      <c r="AF22" s="97"/>
      <c r="AG22" s="97"/>
      <c r="AH22" s="98"/>
      <c r="AI22" s="97" t="s">
        <v>164</v>
      </c>
      <c r="AJ22" s="97"/>
      <c r="AK22" s="97"/>
      <c r="AL22" s="97"/>
      <c r="AM22" s="97"/>
      <c r="AN22" s="97"/>
      <c r="AO22" s="97"/>
      <c r="AP22" s="97"/>
      <c r="AQ22" s="97"/>
      <c r="AR22" s="97"/>
      <c r="AS22" s="98"/>
    </row>
    <row r="23" spans="1:45" s="34" customFormat="1" ht="20.1" customHeight="1">
      <c r="A23" s="94"/>
      <c r="B23" s="99"/>
      <c r="C23" s="100"/>
      <c r="D23" s="100"/>
      <c r="E23" s="100"/>
      <c r="F23" s="100"/>
      <c r="G23" s="100"/>
      <c r="H23" s="100"/>
      <c r="I23" s="100"/>
      <c r="J23" s="100"/>
      <c r="K23" s="100"/>
      <c r="L23" s="101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X23" s="99"/>
      <c r="Y23" s="100"/>
      <c r="Z23" s="100"/>
      <c r="AA23" s="100"/>
      <c r="AB23" s="100"/>
      <c r="AC23" s="100"/>
      <c r="AD23" s="100"/>
      <c r="AE23" s="100"/>
      <c r="AF23" s="100"/>
      <c r="AG23" s="100"/>
      <c r="AH23" s="101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1"/>
    </row>
    <row r="24" spans="1:45" s="34" customFormat="1" ht="20.1" customHeight="1" thickBot="1">
      <c r="A24" s="95"/>
      <c r="B24" s="102" t="str">
        <f>CONCATENATE($H$10,$J$10,".",$L$10,".","0",RIGHT($B$15,1),".",RIGHT(K24,1),$A22)</f>
        <v>430/433..05.D3.</v>
      </c>
      <c r="C24" s="103"/>
      <c r="D24" s="104"/>
      <c r="E24" s="74">
        <v>5</v>
      </c>
      <c r="F24" s="53" t="s">
        <v>30</v>
      </c>
      <c r="G24" s="31">
        <v>28</v>
      </c>
      <c r="H24" s="32">
        <v>21</v>
      </c>
      <c r="I24" s="32">
        <v>14</v>
      </c>
      <c r="J24" s="33">
        <v>0</v>
      </c>
      <c r="K24" s="54" t="s">
        <v>32</v>
      </c>
      <c r="L24" s="76">
        <v>65</v>
      </c>
      <c r="M24" s="102" t="str">
        <f>CONCATENATE($H$10,$J$10,".",$L$10,".","0",RIGHT($M$15,1),".",RIGHT(V24,1),$A22)</f>
        <v>430/433..06.D3.</v>
      </c>
      <c r="N24" s="103"/>
      <c r="O24" s="104"/>
      <c r="P24" s="74">
        <v>4</v>
      </c>
      <c r="Q24" s="53" t="s">
        <v>30</v>
      </c>
      <c r="R24" s="31">
        <v>28</v>
      </c>
      <c r="S24" s="32">
        <v>7</v>
      </c>
      <c r="T24" s="32">
        <v>14</v>
      </c>
      <c r="U24" s="33">
        <v>0</v>
      </c>
      <c r="V24" s="54" t="s">
        <v>32</v>
      </c>
      <c r="W24" s="76">
        <v>55</v>
      </c>
      <c r="X24" s="102" t="s">
        <v>68</v>
      </c>
      <c r="Y24" s="103"/>
      <c r="Z24" s="104"/>
      <c r="AA24" s="69">
        <v>6</v>
      </c>
      <c r="AB24" s="53" t="s">
        <v>30</v>
      </c>
      <c r="AC24" s="31">
        <v>28</v>
      </c>
      <c r="AD24" s="32">
        <v>0</v>
      </c>
      <c r="AE24" s="32">
        <v>14</v>
      </c>
      <c r="AF24" s="33">
        <v>28</v>
      </c>
      <c r="AG24" s="53" t="s">
        <v>66</v>
      </c>
      <c r="AH24" s="71">
        <v>70</v>
      </c>
      <c r="AI24" s="102" t="s">
        <v>69</v>
      </c>
      <c r="AJ24" s="103"/>
      <c r="AK24" s="104"/>
      <c r="AL24" s="69">
        <v>4</v>
      </c>
      <c r="AM24" s="53" t="s">
        <v>30</v>
      </c>
      <c r="AN24" s="31">
        <v>28</v>
      </c>
      <c r="AO24" s="32">
        <v>0</v>
      </c>
      <c r="AP24" s="32">
        <v>21</v>
      </c>
      <c r="AQ24" s="33">
        <v>0</v>
      </c>
      <c r="AR24" s="53" t="s">
        <v>66</v>
      </c>
      <c r="AS24" s="71">
        <v>70</v>
      </c>
    </row>
    <row r="25" spans="1:45" s="34" customFormat="1" ht="20.1" customHeight="1" thickTop="1">
      <c r="A25" s="93" t="s">
        <v>36</v>
      </c>
      <c r="B25" s="96" t="s">
        <v>149</v>
      </c>
      <c r="C25" s="97"/>
      <c r="D25" s="97"/>
      <c r="E25" s="97"/>
      <c r="F25" s="97"/>
      <c r="G25" s="97"/>
      <c r="H25" s="97"/>
      <c r="I25" s="97"/>
      <c r="J25" s="97"/>
      <c r="K25" s="97"/>
      <c r="L25" s="98"/>
      <c r="M25" s="97" t="s">
        <v>150</v>
      </c>
      <c r="N25" s="97"/>
      <c r="O25" s="97"/>
      <c r="P25" s="97"/>
      <c r="Q25" s="97"/>
      <c r="R25" s="97"/>
      <c r="S25" s="97"/>
      <c r="T25" s="97"/>
      <c r="U25" s="97"/>
      <c r="V25" s="97"/>
      <c r="W25" s="98"/>
      <c r="X25" s="96" t="s">
        <v>160</v>
      </c>
      <c r="Y25" s="97"/>
      <c r="Z25" s="97"/>
      <c r="AA25" s="97"/>
      <c r="AB25" s="97"/>
      <c r="AC25" s="97"/>
      <c r="AD25" s="97"/>
      <c r="AE25" s="97"/>
      <c r="AF25" s="97"/>
      <c r="AG25" s="97"/>
      <c r="AH25" s="98"/>
      <c r="AI25" s="97" t="s">
        <v>165</v>
      </c>
      <c r="AJ25" s="97"/>
      <c r="AK25" s="97"/>
      <c r="AL25" s="97"/>
      <c r="AM25" s="97"/>
      <c r="AN25" s="97"/>
      <c r="AO25" s="97"/>
      <c r="AP25" s="97"/>
      <c r="AQ25" s="97"/>
      <c r="AR25" s="97"/>
      <c r="AS25" s="98"/>
    </row>
    <row r="26" spans="1:45" s="34" customFormat="1" ht="20.1" customHeight="1">
      <c r="A26" s="94"/>
      <c r="B26" s="99"/>
      <c r="C26" s="100"/>
      <c r="D26" s="100"/>
      <c r="E26" s="100"/>
      <c r="F26" s="100"/>
      <c r="G26" s="100"/>
      <c r="H26" s="100"/>
      <c r="I26" s="100"/>
      <c r="J26" s="100"/>
      <c r="K26" s="100"/>
      <c r="L26" s="101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1"/>
      <c r="X26" s="99"/>
      <c r="Y26" s="100"/>
      <c r="Z26" s="100"/>
      <c r="AA26" s="100"/>
      <c r="AB26" s="100"/>
      <c r="AC26" s="100"/>
      <c r="AD26" s="100"/>
      <c r="AE26" s="100"/>
      <c r="AF26" s="100"/>
      <c r="AG26" s="100"/>
      <c r="AH26" s="101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1"/>
    </row>
    <row r="27" spans="1:45" s="34" customFormat="1" ht="20.1" customHeight="1" thickBot="1">
      <c r="A27" s="95"/>
      <c r="B27" s="102" t="str">
        <f>CONCATENATE($H$10,$J$10,".",$L$10,".","0",RIGHT($B$15,1),".",RIGHT(K27,1),$A25)</f>
        <v>430/433..05.D4.</v>
      </c>
      <c r="C27" s="103"/>
      <c r="D27" s="104"/>
      <c r="E27" s="74">
        <v>3</v>
      </c>
      <c r="F27" s="53" t="s">
        <v>30</v>
      </c>
      <c r="G27" s="31">
        <v>28</v>
      </c>
      <c r="H27" s="32">
        <v>0</v>
      </c>
      <c r="I27" s="32">
        <v>14</v>
      </c>
      <c r="J27" s="33">
        <v>0</v>
      </c>
      <c r="K27" s="54" t="s">
        <v>32</v>
      </c>
      <c r="L27" s="76">
        <v>45</v>
      </c>
      <c r="M27" s="102" t="str">
        <f>CONCATENATE($H$10,$J$10,".",$L$10,".","0",RIGHT($M$15,1),".",RIGHT(V27,1),$A25)</f>
        <v>430/433..06.D4.</v>
      </c>
      <c r="N27" s="103"/>
      <c r="O27" s="104"/>
      <c r="P27" s="74">
        <v>4</v>
      </c>
      <c r="Q27" s="53" t="s">
        <v>31</v>
      </c>
      <c r="R27" s="31">
        <v>28</v>
      </c>
      <c r="S27" s="32">
        <v>0</v>
      </c>
      <c r="T27" s="32">
        <v>14</v>
      </c>
      <c r="U27" s="33">
        <v>0</v>
      </c>
      <c r="V27" s="54" t="s">
        <v>32</v>
      </c>
      <c r="W27" s="76">
        <v>55</v>
      </c>
      <c r="X27" s="102" t="s">
        <v>70</v>
      </c>
      <c r="Y27" s="103"/>
      <c r="Z27" s="104"/>
      <c r="AA27" s="69">
        <v>4</v>
      </c>
      <c r="AB27" s="53" t="s">
        <v>31</v>
      </c>
      <c r="AC27" s="31">
        <v>28</v>
      </c>
      <c r="AD27" s="32">
        <v>0</v>
      </c>
      <c r="AE27" s="32">
        <v>28</v>
      </c>
      <c r="AF27" s="33">
        <v>0</v>
      </c>
      <c r="AG27" s="53" t="s">
        <v>66</v>
      </c>
      <c r="AH27" s="71">
        <v>50</v>
      </c>
      <c r="AI27" s="102" t="s">
        <v>71</v>
      </c>
      <c r="AJ27" s="103"/>
      <c r="AK27" s="104"/>
      <c r="AL27" s="69">
        <v>4</v>
      </c>
      <c r="AM27" s="53" t="s">
        <v>30</v>
      </c>
      <c r="AN27" s="31">
        <v>28</v>
      </c>
      <c r="AO27" s="32">
        <v>0</v>
      </c>
      <c r="AP27" s="32">
        <v>21</v>
      </c>
      <c r="AQ27" s="33">
        <v>0</v>
      </c>
      <c r="AR27" s="53" t="s">
        <v>66</v>
      </c>
      <c r="AS27" s="71">
        <v>70</v>
      </c>
    </row>
    <row r="28" spans="1:45" s="34" customFormat="1" ht="20.1" customHeight="1" thickTop="1">
      <c r="A28" s="93" t="s">
        <v>37</v>
      </c>
      <c r="B28" s="96" t="s">
        <v>151</v>
      </c>
      <c r="C28" s="97"/>
      <c r="D28" s="97"/>
      <c r="E28" s="97"/>
      <c r="F28" s="97"/>
      <c r="G28" s="97"/>
      <c r="H28" s="97"/>
      <c r="I28" s="97"/>
      <c r="J28" s="97"/>
      <c r="K28" s="97"/>
      <c r="L28" s="98"/>
      <c r="M28" s="141" t="s">
        <v>152</v>
      </c>
      <c r="N28" s="141"/>
      <c r="O28" s="141"/>
      <c r="P28" s="141"/>
      <c r="Q28" s="141"/>
      <c r="R28" s="141"/>
      <c r="S28" s="141"/>
      <c r="T28" s="141"/>
      <c r="U28" s="141"/>
      <c r="V28" s="141"/>
      <c r="W28" s="142"/>
      <c r="X28" s="96" t="s">
        <v>161</v>
      </c>
      <c r="Y28" s="97"/>
      <c r="Z28" s="97"/>
      <c r="AA28" s="97"/>
      <c r="AB28" s="97"/>
      <c r="AC28" s="97"/>
      <c r="AD28" s="97"/>
      <c r="AE28" s="97"/>
      <c r="AF28" s="97"/>
      <c r="AG28" s="97"/>
      <c r="AH28" s="98"/>
      <c r="AI28" s="97" t="s">
        <v>172</v>
      </c>
      <c r="AJ28" s="97"/>
      <c r="AK28" s="97"/>
      <c r="AL28" s="97"/>
      <c r="AM28" s="97"/>
      <c r="AN28" s="97"/>
      <c r="AO28" s="97"/>
      <c r="AP28" s="97"/>
      <c r="AQ28" s="97"/>
      <c r="AR28" s="97"/>
      <c r="AS28" s="98"/>
    </row>
    <row r="29" spans="1:45" s="34" customFormat="1" ht="20.1" customHeight="1">
      <c r="A29" s="94"/>
      <c r="B29" s="99"/>
      <c r="C29" s="100"/>
      <c r="D29" s="100"/>
      <c r="E29" s="100"/>
      <c r="F29" s="100"/>
      <c r="G29" s="100"/>
      <c r="H29" s="100"/>
      <c r="I29" s="100"/>
      <c r="J29" s="100"/>
      <c r="K29" s="100"/>
      <c r="L29" s="101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4"/>
      <c r="X29" s="99"/>
      <c r="Y29" s="100"/>
      <c r="Z29" s="100"/>
      <c r="AA29" s="100"/>
      <c r="AB29" s="100"/>
      <c r="AC29" s="100"/>
      <c r="AD29" s="100"/>
      <c r="AE29" s="100"/>
      <c r="AF29" s="100"/>
      <c r="AG29" s="100"/>
      <c r="AH29" s="101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1"/>
    </row>
    <row r="30" spans="1:45" s="34" customFormat="1" ht="20.1" customHeight="1" thickBot="1">
      <c r="A30" s="95"/>
      <c r="B30" s="102" t="str">
        <f>CONCATENATE($H$10,$J$10,".",$L$10,".","0",RIGHT($B$15,1),".",RIGHT(K30,1),$A28)</f>
        <v>430/433..05.D5.</v>
      </c>
      <c r="C30" s="103"/>
      <c r="D30" s="104"/>
      <c r="E30" s="74">
        <v>3</v>
      </c>
      <c r="F30" s="53" t="s">
        <v>31</v>
      </c>
      <c r="G30" s="31">
        <v>14</v>
      </c>
      <c r="H30" s="32">
        <v>0</v>
      </c>
      <c r="I30" s="32">
        <v>28</v>
      </c>
      <c r="J30" s="33">
        <v>0</v>
      </c>
      <c r="K30" s="54" t="s">
        <v>32</v>
      </c>
      <c r="L30" s="76">
        <v>45</v>
      </c>
      <c r="M30" s="102" t="str">
        <f>CONCATENATE($H$10,$J$10,".",$L$10,".","0",RIGHT($M$15,1),".",RIGHT(V30,1),$A$28,"-ij")</f>
        <v>430/433..06.S5.-ij</v>
      </c>
      <c r="N30" s="103"/>
      <c r="O30" s="104"/>
      <c r="P30" s="74">
        <v>3</v>
      </c>
      <c r="Q30" s="53" t="s">
        <v>31</v>
      </c>
      <c r="R30" s="31">
        <v>28</v>
      </c>
      <c r="S30" s="32">
        <v>0</v>
      </c>
      <c r="T30" s="32">
        <v>0</v>
      </c>
      <c r="U30" s="33">
        <v>14</v>
      </c>
      <c r="V30" s="53" t="s">
        <v>66</v>
      </c>
      <c r="W30" s="76">
        <v>45</v>
      </c>
      <c r="X30" s="102" t="s">
        <v>72</v>
      </c>
      <c r="Y30" s="103"/>
      <c r="Z30" s="104"/>
      <c r="AA30" s="69">
        <v>6</v>
      </c>
      <c r="AB30" s="53" t="s">
        <v>30</v>
      </c>
      <c r="AC30" s="31">
        <v>35</v>
      </c>
      <c r="AD30" s="32">
        <v>0</v>
      </c>
      <c r="AE30" s="32">
        <v>14</v>
      </c>
      <c r="AF30" s="33">
        <v>21</v>
      </c>
      <c r="AG30" s="53" t="s">
        <v>66</v>
      </c>
      <c r="AH30" s="71">
        <v>70</v>
      </c>
      <c r="AI30" s="102" t="s">
        <v>73</v>
      </c>
      <c r="AJ30" s="103"/>
      <c r="AK30" s="104"/>
      <c r="AL30" s="69">
        <v>4</v>
      </c>
      <c r="AM30" s="53" t="s">
        <v>30</v>
      </c>
      <c r="AN30" s="31">
        <v>28</v>
      </c>
      <c r="AO30" s="32">
        <v>0</v>
      </c>
      <c r="AP30" s="32">
        <v>14</v>
      </c>
      <c r="AQ30" s="33">
        <v>0</v>
      </c>
      <c r="AR30" s="53" t="s">
        <v>66</v>
      </c>
      <c r="AS30" s="71">
        <v>70</v>
      </c>
    </row>
    <row r="31" spans="1:45" s="34" customFormat="1" ht="20.1" customHeight="1" thickTop="1">
      <c r="A31" s="93" t="s">
        <v>38</v>
      </c>
      <c r="B31" s="96" t="s">
        <v>153</v>
      </c>
      <c r="C31" s="97"/>
      <c r="D31" s="97"/>
      <c r="E31" s="97"/>
      <c r="F31" s="97"/>
      <c r="G31" s="97"/>
      <c r="H31" s="97"/>
      <c r="I31" s="97"/>
      <c r="J31" s="97"/>
      <c r="K31" s="97"/>
      <c r="L31" s="98"/>
      <c r="M31" s="97" t="s">
        <v>154</v>
      </c>
      <c r="N31" s="97"/>
      <c r="O31" s="97"/>
      <c r="P31" s="97"/>
      <c r="Q31" s="97"/>
      <c r="R31" s="97"/>
      <c r="S31" s="97"/>
      <c r="T31" s="97"/>
      <c r="U31" s="97"/>
      <c r="V31" s="97"/>
      <c r="W31" s="98"/>
      <c r="X31" s="96" t="s">
        <v>162</v>
      </c>
      <c r="Y31" s="97"/>
      <c r="Z31" s="97"/>
      <c r="AA31" s="97"/>
      <c r="AB31" s="97"/>
      <c r="AC31" s="97"/>
      <c r="AD31" s="97"/>
      <c r="AE31" s="97"/>
      <c r="AF31" s="97"/>
      <c r="AG31" s="97"/>
      <c r="AH31" s="98"/>
      <c r="AI31" s="120" t="s">
        <v>74</v>
      </c>
      <c r="AJ31" s="120"/>
      <c r="AK31" s="120"/>
      <c r="AL31" s="120"/>
      <c r="AM31" s="120"/>
      <c r="AN31" s="120"/>
      <c r="AO31" s="120"/>
      <c r="AP31" s="120"/>
      <c r="AQ31" s="120"/>
      <c r="AR31" s="120"/>
      <c r="AS31" s="121"/>
    </row>
    <row r="32" spans="1:45" s="34" customFormat="1" ht="20.1" customHeight="1">
      <c r="A32" s="94"/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1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X32" s="99"/>
      <c r="Y32" s="100"/>
      <c r="Z32" s="100"/>
      <c r="AA32" s="100"/>
      <c r="AB32" s="100"/>
      <c r="AC32" s="100"/>
      <c r="AD32" s="100"/>
      <c r="AE32" s="100"/>
      <c r="AF32" s="100"/>
      <c r="AG32" s="100"/>
      <c r="AH32" s="101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4"/>
    </row>
    <row r="33" spans="1:45" s="34" customFormat="1" ht="20.1" customHeight="1" thickBot="1">
      <c r="A33" s="95"/>
      <c r="B33" s="102" t="str">
        <f>CONCATENATE($H$10,$J$10,".",$L$10,".","0",RIGHT($B$15,1),".",RIGHT(K33,1),$A31)</f>
        <v>430/433..05.D6.</v>
      </c>
      <c r="C33" s="103"/>
      <c r="D33" s="104"/>
      <c r="E33" s="74">
        <v>4</v>
      </c>
      <c r="F33" s="53" t="s">
        <v>31</v>
      </c>
      <c r="G33" s="31">
        <v>28</v>
      </c>
      <c r="H33" s="32">
        <v>0</v>
      </c>
      <c r="I33" s="32">
        <v>7</v>
      </c>
      <c r="J33" s="33">
        <v>7</v>
      </c>
      <c r="K33" s="54" t="s">
        <v>32</v>
      </c>
      <c r="L33" s="76">
        <v>45</v>
      </c>
      <c r="M33" s="102" t="str">
        <f>CONCATENATE($H$10,$J$10,".",$L$10,".","0",RIGHT($M$15,1),".",RIGHT(V33,1),$A$31,"-ij")</f>
        <v>430/433..06.S6.-ij</v>
      </c>
      <c r="N33" s="103"/>
      <c r="O33" s="104"/>
      <c r="P33" s="74">
        <v>4</v>
      </c>
      <c r="Q33" s="53" t="s">
        <v>30</v>
      </c>
      <c r="R33" s="31">
        <v>28</v>
      </c>
      <c r="S33" s="32">
        <v>0</v>
      </c>
      <c r="T33" s="32">
        <v>14</v>
      </c>
      <c r="U33" s="33">
        <v>0</v>
      </c>
      <c r="V33" s="53" t="s">
        <v>66</v>
      </c>
      <c r="W33" s="76">
        <v>45</v>
      </c>
      <c r="X33" s="102" t="s">
        <v>75</v>
      </c>
      <c r="Y33" s="103"/>
      <c r="Z33" s="104"/>
      <c r="AA33" s="69">
        <v>5</v>
      </c>
      <c r="AB33" s="53" t="s">
        <v>30</v>
      </c>
      <c r="AC33" s="31">
        <v>35</v>
      </c>
      <c r="AD33" s="32">
        <v>0</v>
      </c>
      <c r="AE33" s="32">
        <v>0</v>
      </c>
      <c r="AF33" s="33">
        <v>21</v>
      </c>
      <c r="AG33" s="53" t="s">
        <v>66</v>
      </c>
      <c r="AH33" s="71">
        <v>65</v>
      </c>
      <c r="AI33" s="102"/>
      <c r="AJ33" s="103"/>
      <c r="AK33" s="104"/>
      <c r="AL33" s="69">
        <v>5</v>
      </c>
      <c r="AM33" s="53" t="s">
        <v>31</v>
      </c>
      <c r="AN33" s="31"/>
      <c r="AO33" s="32"/>
      <c r="AP33" s="32"/>
      <c r="AQ33" s="56">
        <v>182</v>
      </c>
      <c r="AR33" s="53"/>
      <c r="AS33" s="71"/>
    </row>
    <row r="34" spans="1:45" s="34" customFormat="1" ht="20.1" customHeight="1" thickTop="1">
      <c r="A34" s="93" t="s">
        <v>39</v>
      </c>
      <c r="B34" s="96" t="s">
        <v>155</v>
      </c>
      <c r="C34" s="97"/>
      <c r="D34" s="97"/>
      <c r="E34" s="97"/>
      <c r="F34" s="97"/>
      <c r="G34" s="97"/>
      <c r="H34" s="97"/>
      <c r="I34" s="97"/>
      <c r="J34" s="97"/>
      <c r="K34" s="97"/>
      <c r="L34" s="98"/>
      <c r="M34" s="97" t="s">
        <v>156</v>
      </c>
      <c r="N34" s="97"/>
      <c r="O34" s="97"/>
      <c r="P34" s="97"/>
      <c r="Q34" s="97"/>
      <c r="R34" s="97"/>
      <c r="S34" s="97"/>
      <c r="T34" s="97"/>
      <c r="U34" s="97"/>
      <c r="V34" s="97"/>
      <c r="W34" s="98"/>
      <c r="X34" s="96" t="s">
        <v>163</v>
      </c>
      <c r="Y34" s="97"/>
      <c r="Z34" s="97"/>
      <c r="AA34" s="97"/>
      <c r="AB34" s="97"/>
      <c r="AC34" s="97"/>
      <c r="AD34" s="97"/>
      <c r="AE34" s="97"/>
      <c r="AF34" s="97"/>
      <c r="AG34" s="97"/>
      <c r="AH34" s="98"/>
      <c r="AI34" s="120" t="s">
        <v>76</v>
      </c>
      <c r="AJ34" s="120"/>
      <c r="AK34" s="120"/>
      <c r="AL34" s="120"/>
      <c r="AM34" s="120"/>
      <c r="AN34" s="120"/>
      <c r="AO34" s="120"/>
      <c r="AP34" s="120"/>
      <c r="AQ34" s="120"/>
      <c r="AR34" s="120"/>
      <c r="AS34" s="121"/>
    </row>
    <row r="35" spans="1:45" s="34" customFormat="1" ht="20.1" customHeight="1">
      <c r="A35" s="94"/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1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X35" s="99"/>
      <c r="Y35" s="100"/>
      <c r="Z35" s="100"/>
      <c r="AA35" s="100"/>
      <c r="AB35" s="100"/>
      <c r="AC35" s="100"/>
      <c r="AD35" s="100"/>
      <c r="AE35" s="100"/>
      <c r="AF35" s="100"/>
      <c r="AG35" s="100"/>
      <c r="AH35" s="101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4"/>
    </row>
    <row r="36" spans="1:45" s="34" customFormat="1" ht="20.1" customHeight="1" thickBot="1">
      <c r="A36" s="95"/>
      <c r="B36" s="102" t="str">
        <f>CONCATENATE($H$10,$J$10,".",$L$10,".","0",RIGHT($B$15,1),".",RIGHT(K36,1),$A34)</f>
        <v>430/433..05.D7.</v>
      </c>
      <c r="C36" s="103"/>
      <c r="D36" s="104"/>
      <c r="E36" s="74">
        <v>3</v>
      </c>
      <c r="F36" s="53" t="s">
        <v>31</v>
      </c>
      <c r="G36" s="31">
        <v>28</v>
      </c>
      <c r="H36" s="32">
        <v>0</v>
      </c>
      <c r="I36" s="32">
        <v>14</v>
      </c>
      <c r="J36" s="33">
        <v>0</v>
      </c>
      <c r="K36" s="54" t="s">
        <v>32</v>
      </c>
      <c r="L36" s="76">
        <v>50</v>
      </c>
      <c r="M36" s="102" t="str">
        <f>CONCATENATE($H$10,$J$10,".",$L$10,".","0",RIGHT($M$15,1),".",RIGHT(V36,1),$A$34,"-ij")</f>
        <v>430/433..06.S7.-ij</v>
      </c>
      <c r="N36" s="103"/>
      <c r="O36" s="104"/>
      <c r="P36" s="74">
        <v>4</v>
      </c>
      <c r="Q36" s="53" t="s">
        <v>31</v>
      </c>
      <c r="R36" s="31">
        <v>28</v>
      </c>
      <c r="S36" s="32">
        <v>0</v>
      </c>
      <c r="T36" s="32">
        <v>14</v>
      </c>
      <c r="U36" s="33">
        <v>14</v>
      </c>
      <c r="V36" s="53" t="s">
        <v>66</v>
      </c>
      <c r="W36" s="76">
        <v>45</v>
      </c>
      <c r="X36" s="102" t="s">
        <v>77</v>
      </c>
      <c r="Y36" s="103"/>
      <c r="Z36" s="104"/>
      <c r="AA36" s="69">
        <v>3</v>
      </c>
      <c r="AB36" s="53" t="s">
        <v>31</v>
      </c>
      <c r="AC36" s="31">
        <v>28</v>
      </c>
      <c r="AD36" s="32">
        <v>0</v>
      </c>
      <c r="AE36" s="32">
        <v>0</v>
      </c>
      <c r="AF36" s="33">
        <v>14</v>
      </c>
      <c r="AG36" s="53" t="s">
        <v>66</v>
      </c>
      <c r="AH36" s="71">
        <v>45</v>
      </c>
      <c r="AI36" s="102"/>
      <c r="AJ36" s="103"/>
      <c r="AK36" s="104"/>
      <c r="AL36" s="69">
        <v>10</v>
      </c>
      <c r="AM36" s="53" t="s">
        <v>30</v>
      </c>
      <c r="AN36" s="31"/>
      <c r="AO36" s="32"/>
      <c r="AP36" s="32"/>
      <c r="AQ36" s="33">
        <v>0</v>
      </c>
      <c r="AR36" s="53"/>
      <c r="AS36" s="71"/>
    </row>
    <row r="37" spans="1:45" s="34" customFormat="1" ht="20.1" customHeight="1" thickTop="1">
      <c r="A37" s="93" t="s">
        <v>40</v>
      </c>
      <c r="B37" s="96" t="s">
        <v>157</v>
      </c>
      <c r="C37" s="97"/>
      <c r="D37" s="97"/>
      <c r="E37" s="114"/>
      <c r="F37" s="114"/>
      <c r="G37" s="114"/>
      <c r="H37" s="114"/>
      <c r="I37" s="114"/>
      <c r="J37" s="114"/>
      <c r="K37" s="114"/>
      <c r="L37" s="115"/>
      <c r="M37" s="96" t="s">
        <v>157</v>
      </c>
      <c r="N37" s="97"/>
      <c r="O37" s="97"/>
      <c r="P37" s="114"/>
      <c r="Q37" s="114"/>
      <c r="R37" s="114"/>
      <c r="S37" s="114"/>
      <c r="T37" s="114"/>
      <c r="U37" s="114"/>
      <c r="V37" s="114"/>
      <c r="W37" s="115"/>
      <c r="X37" s="96"/>
      <c r="Y37" s="97"/>
      <c r="Z37" s="97"/>
      <c r="AA37" s="114"/>
      <c r="AB37" s="114"/>
      <c r="AC37" s="114"/>
      <c r="AD37" s="114"/>
      <c r="AE37" s="114"/>
      <c r="AF37" s="114"/>
      <c r="AG37" s="114"/>
      <c r="AH37" s="115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8"/>
    </row>
    <row r="38" spans="1:45" s="34" customFormat="1" ht="20.1" customHeight="1">
      <c r="A38" s="94"/>
      <c r="B38" s="116"/>
      <c r="C38" s="117"/>
      <c r="D38" s="117"/>
      <c r="E38" s="117"/>
      <c r="F38" s="117"/>
      <c r="G38" s="117"/>
      <c r="H38" s="117"/>
      <c r="I38" s="117"/>
      <c r="J38" s="117"/>
      <c r="K38" s="117"/>
      <c r="L38" s="118"/>
      <c r="M38" s="116"/>
      <c r="N38" s="117"/>
      <c r="O38" s="117"/>
      <c r="P38" s="117"/>
      <c r="Q38" s="117"/>
      <c r="R38" s="117"/>
      <c r="S38" s="117"/>
      <c r="T38" s="117"/>
      <c r="U38" s="117"/>
      <c r="V38" s="117"/>
      <c r="W38" s="118"/>
      <c r="X38" s="116"/>
      <c r="Y38" s="117"/>
      <c r="Z38" s="117"/>
      <c r="AA38" s="117"/>
      <c r="AB38" s="117"/>
      <c r="AC38" s="117"/>
      <c r="AD38" s="117"/>
      <c r="AE38" s="117"/>
      <c r="AF38" s="117"/>
      <c r="AG38" s="117"/>
      <c r="AH38" s="118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1"/>
    </row>
    <row r="39" spans="1:45" s="34" customFormat="1" ht="20.1" customHeight="1" thickBot="1">
      <c r="A39" s="95"/>
      <c r="B39" s="102" t="str">
        <f>CONCATENATE($H$10,$J$10,".",$L$10,".","0",RIGHT($B$15,1),".",RIGHT(K39,1),$A37)</f>
        <v>430/433..05.D8.</v>
      </c>
      <c r="C39" s="103"/>
      <c r="D39" s="104"/>
      <c r="E39" s="74">
        <v>2</v>
      </c>
      <c r="F39" s="53" t="s">
        <v>42</v>
      </c>
      <c r="G39" s="31"/>
      <c r="H39" s="32"/>
      <c r="I39" s="32"/>
      <c r="J39" s="33"/>
      <c r="K39" s="54" t="s">
        <v>32</v>
      </c>
      <c r="L39" s="76"/>
      <c r="M39" s="102" t="str">
        <f>CONCATENATE($H$10,$J$10,".",$L$10,".","0",RIGHT($M$15,1),".",RIGHT(V39,1),$A$34)</f>
        <v>430/433..06.D7.</v>
      </c>
      <c r="N39" s="103"/>
      <c r="O39" s="104"/>
      <c r="P39" s="74">
        <v>2</v>
      </c>
      <c r="Q39" s="53" t="s">
        <v>42</v>
      </c>
      <c r="R39" s="31"/>
      <c r="S39" s="32"/>
      <c r="T39" s="32"/>
      <c r="U39" s="33"/>
      <c r="V39" s="54" t="s">
        <v>32</v>
      </c>
      <c r="W39" s="76"/>
      <c r="X39" s="102"/>
      <c r="Y39" s="103"/>
      <c r="Z39" s="104"/>
      <c r="AA39" s="69"/>
      <c r="AB39" s="53"/>
      <c r="AC39" s="31"/>
      <c r="AD39" s="32"/>
      <c r="AE39" s="32"/>
      <c r="AF39" s="33"/>
      <c r="AG39" s="53"/>
      <c r="AH39" s="71"/>
      <c r="AI39" s="102"/>
      <c r="AJ39" s="103"/>
      <c r="AK39" s="104"/>
      <c r="AL39" s="69"/>
      <c r="AM39" s="53"/>
      <c r="AN39" s="31"/>
      <c r="AO39" s="32"/>
      <c r="AP39" s="32"/>
      <c r="AQ39" s="33"/>
      <c r="AR39" s="53"/>
      <c r="AS39" s="71"/>
    </row>
    <row r="40" spans="1:45" s="34" customFormat="1" ht="20.1" customHeight="1" thickTop="1">
      <c r="A40" s="93" t="s">
        <v>41</v>
      </c>
      <c r="B40" s="128"/>
      <c r="C40" s="114"/>
      <c r="D40" s="114"/>
      <c r="E40" s="114"/>
      <c r="F40" s="114"/>
      <c r="G40" s="114"/>
      <c r="H40" s="114"/>
      <c r="I40" s="114"/>
      <c r="J40" s="114"/>
      <c r="K40" s="114"/>
      <c r="L40" s="115"/>
      <c r="M40" s="114"/>
      <c r="N40" s="114"/>
      <c r="O40" s="114"/>
      <c r="P40" s="97"/>
      <c r="Q40" s="97"/>
      <c r="R40" s="97"/>
      <c r="S40" s="97"/>
      <c r="T40" s="97"/>
      <c r="U40" s="97"/>
      <c r="V40" s="97"/>
      <c r="W40" s="98"/>
      <c r="X40" s="128"/>
      <c r="Y40" s="114"/>
      <c r="Z40" s="114"/>
      <c r="AA40" s="114"/>
      <c r="AB40" s="114"/>
      <c r="AC40" s="114"/>
      <c r="AD40" s="114"/>
      <c r="AE40" s="114"/>
      <c r="AF40" s="114"/>
      <c r="AG40" s="114"/>
      <c r="AH40" s="115"/>
      <c r="AI40" s="114"/>
      <c r="AJ40" s="114"/>
      <c r="AK40" s="114"/>
      <c r="AL40" s="97"/>
      <c r="AM40" s="97"/>
      <c r="AN40" s="97"/>
      <c r="AO40" s="97"/>
      <c r="AP40" s="97"/>
      <c r="AQ40" s="97"/>
      <c r="AR40" s="97"/>
      <c r="AS40" s="98"/>
    </row>
    <row r="41" spans="1:45" s="34" customFormat="1" ht="20.1" customHeight="1">
      <c r="A41" s="94"/>
      <c r="B41" s="116"/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1"/>
      <c r="X41" s="116"/>
      <c r="Y41" s="117"/>
      <c r="Z41" s="117"/>
      <c r="AA41" s="117"/>
      <c r="AB41" s="117"/>
      <c r="AC41" s="117"/>
      <c r="AD41" s="117"/>
      <c r="AE41" s="117"/>
      <c r="AF41" s="117"/>
      <c r="AG41" s="117"/>
      <c r="AH41" s="118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1"/>
    </row>
    <row r="42" spans="1:45" s="34" customFormat="1" ht="20.1" customHeight="1" thickBot="1">
      <c r="A42" s="95"/>
      <c r="B42" s="102"/>
      <c r="C42" s="103"/>
      <c r="D42" s="104"/>
      <c r="E42" s="74"/>
      <c r="F42" s="53"/>
      <c r="G42" s="31"/>
      <c r="H42" s="32"/>
      <c r="I42" s="32"/>
      <c r="J42" s="33"/>
      <c r="K42" s="53"/>
      <c r="L42" s="76"/>
      <c r="M42" s="102"/>
      <c r="N42" s="103"/>
      <c r="O42" s="104"/>
      <c r="P42" s="74"/>
      <c r="Q42" s="53"/>
      <c r="R42" s="31"/>
      <c r="S42" s="32"/>
      <c r="T42" s="32"/>
      <c r="U42" s="33"/>
      <c r="V42" s="53"/>
      <c r="W42" s="76"/>
      <c r="X42" s="102"/>
      <c r="Y42" s="103"/>
      <c r="Z42" s="104"/>
      <c r="AA42" s="69"/>
      <c r="AB42" s="53"/>
      <c r="AC42" s="31"/>
      <c r="AD42" s="32"/>
      <c r="AE42" s="32"/>
      <c r="AF42" s="33"/>
      <c r="AG42" s="53"/>
      <c r="AH42" s="71"/>
      <c r="AI42" s="102"/>
      <c r="AJ42" s="103"/>
      <c r="AK42" s="104"/>
      <c r="AL42" s="69"/>
      <c r="AM42" s="53"/>
      <c r="AN42" s="31"/>
      <c r="AO42" s="32"/>
      <c r="AP42" s="32"/>
      <c r="AQ42" s="33"/>
      <c r="AR42" s="53"/>
      <c r="AS42" s="71"/>
    </row>
    <row r="43" spans="1:45" s="34" customFormat="1" ht="20.1" customHeight="1" thickTop="1">
      <c r="A43" s="85" t="s">
        <v>43</v>
      </c>
      <c r="B43" s="78" t="s">
        <v>44</v>
      </c>
      <c r="C43" s="79"/>
      <c r="D43" s="35"/>
      <c r="E43" s="80">
        <f>SUM(G18:J18,G21:J21,G24:J24,G27:J27,G30:J30,G33:J33,G36:J36,G39:J39,G42:J42)</f>
        <v>364</v>
      </c>
      <c r="F43" s="81"/>
      <c r="G43" s="90" t="s">
        <v>45</v>
      </c>
      <c r="H43" s="91"/>
      <c r="I43" s="91"/>
      <c r="J43" s="92"/>
      <c r="K43" s="89">
        <f>SUM(L18,L21,L24,L27,L30,L33,L36,L39,L42)</f>
        <v>390</v>
      </c>
      <c r="L43" s="81"/>
      <c r="M43" s="78" t="s">
        <v>44</v>
      </c>
      <c r="N43" s="79"/>
      <c r="O43" s="35"/>
      <c r="P43" s="80">
        <f>SUM(R18:U18,R21:U21,R24:U24,R27:U27,R30:U30,R33:U33,R36:U36,R39:U39,R42:U42)</f>
        <v>364</v>
      </c>
      <c r="Q43" s="81"/>
      <c r="R43" s="90" t="s">
        <v>45</v>
      </c>
      <c r="S43" s="91"/>
      <c r="T43" s="91"/>
      <c r="U43" s="92"/>
      <c r="V43" s="89">
        <f>SUM(W18,W21,W24,W27,W30,W33,W36,W39,W42)</f>
        <v>370</v>
      </c>
      <c r="W43" s="81"/>
      <c r="X43" s="78" t="s">
        <v>44</v>
      </c>
      <c r="Y43" s="79"/>
      <c r="Z43" s="35"/>
      <c r="AA43" s="80">
        <f>SUM(AC18:AF18,AC21:AF21,AC24:AF24,AC27:AF27,AC30:AF30,AC33:AF33,AC36:AF36,AC39:AF39,AC42:AF42)</f>
        <v>364</v>
      </c>
      <c r="AB43" s="81"/>
      <c r="AC43" s="90" t="s">
        <v>45</v>
      </c>
      <c r="AD43" s="91"/>
      <c r="AE43" s="91"/>
      <c r="AF43" s="92"/>
      <c r="AG43" s="89">
        <f>SUM(AH18,AH21,AH24,AH27,AH30,AH33,AH36,AH39,AH42)</f>
        <v>375</v>
      </c>
      <c r="AH43" s="81"/>
      <c r="AI43" s="78" t="s">
        <v>44</v>
      </c>
      <c r="AJ43" s="79"/>
      <c r="AK43" s="35"/>
      <c r="AL43" s="80">
        <f>SUM(AN18:AQ18,AN21:AQ21,AN24:AQ24,AN27:AQ27,AN30:AQ30,AN33:AQ33,AN36:AQ36,AN39:AQ39,AN42:AQ42)</f>
        <v>364</v>
      </c>
      <c r="AM43" s="81"/>
      <c r="AN43" s="90" t="s">
        <v>45</v>
      </c>
      <c r="AO43" s="91"/>
      <c r="AP43" s="91"/>
      <c r="AQ43" s="92"/>
      <c r="AR43" s="89">
        <f>SUM(AS18,AS21,AS24,AS27,AS30,AS33,AS36,AS39,AS42)</f>
        <v>260</v>
      </c>
      <c r="AS43" s="81"/>
    </row>
    <row r="44" spans="1:45" s="34" customFormat="1" ht="37.5" customHeight="1" thickBot="1">
      <c r="A44" s="86"/>
      <c r="B44" s="82" t="s">
        <v>46</v>
      </c>
      <c r="C44" s="83"/>
      <c r="D44" s="36"/>
      <c r="E44" s="87">
        <f>SUM(E18,E21,E24,E27,E30,E33,E36,E39,E42)</f>
        <v>30</v>
      </c>
      <c r="F44" s="88"/>
      <c r="G44" s="82" t="s">
        <v>78</v>
      </c>
      <c r="H44" s="83"/>
      <c r="I44" s="83"/>
      <c r="J44" s="84"/>
      <c r="K44" s="82">
        <v>8</v>
      </c>
      <c r="L44" s="84"/>
      <c r="M44" s="82" t="s">
        <v>46</v>
      </c>
      <c r="N44" s="83"/>
      <c r="O44" s="36"/>
      <c r="P44" s="87">
        <f>SUM(P18,P21,P24,P27,P30,P33,P36,P39,P42)</f>
        <v>30</v>
      </c>
      <c r="Q44" s="88"/>
      <c r="R44" s="82" t="s">
        <v>78</v>
      </c>
      <c r="S44" s="83"/>
      <c r="T44" s="83"/>
      <c r="U44" s="84"/>
      <c r="V44" s="82">
        <v>8</v>
      </c>
      <c r="W44" s="84"/>
      <c r="X44" s="82" t="s">
        <v>46</v>
      </c>
      <c r="Y44" s="83"/>
      <c r="Z44" s="36"/>
      <c r="AA44" s="87">
        <f>SUM(AA18,AA21,AA24,AA27,AA30,AA33,AA36,AA39,AA42)</f>
        <v>30</v>
      </c>
      <c r="AB44" s="88"/>
      <c r="AC44" s="134" t="s">
        <v>79</v>
      </c>
      <c r="AD44" s="135"/>
      <c r="AE44" s="135"/>
      <c r="AF44" s="136"/>
      <c r="AG44" s="82">
        <v>7</v>
      </c>
      <c r="AH44" s="84"/>
      <c r="AI44" s="82" t="s">
        <v>46</v>
      </c>
      <c r="AJ44" s="83"/>
      <c r="AK44" s="36"/>
      <c r="AL44" s="87">
        <f>SUM(AL18,AL21,AL24,AL27,AL30,AL33,AL36,AL39,AL42)</f>
        <v>30</v>
      </c>
      <c r="AM44" s="88"/>
      <c r="AN44" s="134" t="s">
        <v>80</v>
      </c>
      <c r="AO44" s="135"/>
      <c r="AP44" s="135"/>
      <c r="AQ44" s="136"/>
      <c r="AR44" s="82">
        <v>7</v>
      </c>
      <c r="AS44" s="84"/>
    </row>
    <row r="45" spans="1:45" s="34" customFormat="1" ht="20.1" customHeight="1" thickTop="1">
      <c r="A45" s="85" t="s">
        <v>47</v>
      </c>
      <c r="B45" s="78" t="s">
        <v>44</v>
      </c>
      <c r="C45" s="79"/>
      <c r="D45" s="37"/>
      <c r="E45" s="80">
        <f>SUM(G46:J46)</f>
        <v>26</v>
      </c>
      <c r="F45" s="81"/>
      <c r="G45" s="38"/>
      <c r="H45" s="39"/>
      <c r="I45" s="39"/>
      <c r="J45" s="39"/>
      <c r="K45" s="39"/>
      <c r="L45" s="40"/>
      <c r="M45" s="78" t="s">
        <v>44</v>
      </c>
      <c r="N45" s="79"/>
      <c r="O45" s="37"/>
      <c r="P45" s="137">
        <f>SUM(R46:U46)</f>
        <v>26</v>
      </c>
      <c r="Q45" s="138"/>
      <c r="R45" s="38"/>
      <c r="S45" s="39"/>
      <c r="T45" s="39"/>
      <c r="U45" s="39"/>
      <c r="V45" s="39"/>
      <c r="W45" s="40"/>
      <c r="X45" s="78" t="s">
        <v>44</v>
      </c>
      <c r="Y45" s="79"/>
      <c r="Z45" s="37"/>
      <c r="AA45" s="80">
        <f>SUM(AC46:AF46)</f>
        <v>26</v>
      </c>
      <c r="AB45" s="81"/>
      <c r="AC45" s="38"/>
      <c r="AD45" s="39"/>
      <c r="AE45" s="39"/>
      <c r="AF45" s="39"/>
      <c r="AG45" s="39"/>
      <c r="AH45" s="40"/>
      <c r="AI45" s="78" t="s">
        <v>44</v>
      </c>
      <c r="AJ45" s="79"/>
      <c r="AK45" s="37"/>
      <c r="AL45" s="137">
        <f>SUM(AN46:AQ46)</f>
        <v>26</v>
      </c>
      <c r="AM45" s="138"/>
      <c r="AN45" s="38"/>
      <c r="AO45" s="39"/>
      <c r="AP45" s="39"/>
      <c r="AQ45" s="39"/>
      <c r="AR45" s="39"/>
      <c r="AS45" s="40"/>
    </row>
    <row r="46" spans="1:45" s="34" customFormat="1" ht="35.25" customHeight="1" thickBot="1">
      <c r="A46" s="86"/>
      <c r="B46" s="82" t="s">
        <v>48</v>
      </c>
      <c r="C46" s="83"/>
      <c r="D46" s="41"/>
      <c r="E46" s="41"/>
      <c r="F46" s="42"/>
      <c r="G46" s="47">
        <f>(G18+G21+G24+G27+G30+G33+G36+G39+G42)/14</f>
        <v>14</v>
      </c>
      <c r="H46" s="48">
        <f>(H18+H21+H24+H27+H30+H33+H36+H39+H42)/14</f>
        <v>3</v>
      </c>
      <c r="I46" s="48">
        <f>(I18+I21+I24+I27+I30+I33+I36+I39+I42)/14</f>
        <v>8.5</v>
      </c>
      <c r="J46" s="48">
        <f>(J18+J21+J24+J27+J30+J33+J36+J39+J42)/14</f>
        <v>0.5</v>
      </c>
      <c r="K46" s="44" t="s">
        <v>49</v>
      </c>
      <c r="L46" s="45"/>
      <c r="M46" s="82" t="s">
        <v>48</v>
      </c>
      <c r="N46" s="83"/>
      <c r="O46" s="41"/>
      <c r="P46" s="41"/>
      <c r="Q46" s="42"/>
      <c r="R46" s="47">
        <f>(R18+R21+R24+R27+R30+R33+R36+R39+R42)/14</f>
        <v>14</v>
      </c>
      <c r="S46" s="48">
        <f>(S18+S21+S24+S27+S30+S33+S36+S39+S42)/14</f>
        <v>1</v>
      </c>
      <c r="T46" s="48">
        <f>(T18+T21+T24+T27+T30+T33+T36+T39+T42)/14</f>
        <v>7</v>
      </c>
      <c r="U46" s="48">
        <f>(U18+U21+U24+U27+U30+U33+U36+U39+U42)/14</f>
        <v>4</v>
      </c>
      <c r="V46" s="44" t="s">
        <v>49</v>
      </c>
      <c r="W46" s="45"/>
      <c r="X46" s="82" t="s">
        <v>48</v>
      </c>
      <c r="Y46" s="83"/>
      <c r="Z46" s="41"/>
      <c r="AA46" s="41"/>
      <c r="AB46" s="42"/>
      <c r="AC46" s="47">
        <f>(AC18+AC21+AC24+AC27+AC30+AC33+AC36+AC39+AC42)/14</f>
        <v>14</v>
      </c>
      <c r="AD46" s="48">
        <f>(AD18+AD21+AD24+AD27+AD30+AD33+AD36+AD39+AD42)/14</f>
        <v>1</v>
      </c>
      <c r="AE46" s="48">
        <f>(AE18+AE21+AE24+AE27+AE30+AE33+AE36+AE39+AE42)/14</f>
        <v>5</v>
      </c>
      <c r="AF46" s="48">
        <f>(AF18+AF21+AF24+AF27+AF30+AF33+AF36+AF39+AF42)/14</f>
        <v>6</v>
      </c>
      <c r="AG46" s="44" t="s">
        <v>49</v>
      </c>
      <c r="AH46" s="45"/>
      <c r="AI46" s="82" t="s">
        <v>48</v>
      </c>
      <c r="AJ46" s="83"/>
      <c r="AK46" s="41"/>
      <c r="AL46" s="41"/>
      <c r="AM46" s="42"/>
      <c r="AN46" s="47">
        <f>(AN18+AN21+AN24+AN27+AN30+AN33+AN36+AN39+AN42)/14</f>
        <v>8</v>
      </c>
      <c r="AO46" s="48">
        <f>(AO18+AO21+AO24+AO27+AO30+AO33+AO36+AO39+AO42)/14</f>
        <v>1</v>
      </c>
      <c r="AP46" s="48">
        <f>(AP18+AP21+AP24+AP27+AP30+AP33+AP36+AP39+AP42)/14</f>
        <v>4</v>
      </c>
      <c r="AQ46" s="48">
        <f>(AQ18+AQ21+AQ24+AQ27+AQ30+AQ33+AQ36+AQ39+AQ42)/14</f>
        <v>13</v>
      </c>
      <c r="AR46" s="44" t="s">
        <v>49</v>
      </c>
      <c r="AS46" s="45"/>
    </row>
    <row r="47" spans="1:44" s="7" customFormat="1" ht="15.75" thickTop="1">
      <c r="A47" s="57" t="s">
        <v>81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</row>
    <row r="48" spans="1:41" s="2" customFormat="1" ht="15.75">
      <c r="A48" s="17" t="s">
        <v>50</v>
      </c>
      <c r="AN48" s="73" t="s">
        <v>51</v>
      </c>
      <c r="AO48" s="73"/>
    </row>
    <row r="49" spans="1:44" s="2" customFormat="1" ht="15.75">
      <c r="A49" s="17" t="s">
        <v>52</v>
      </c>
      <c r="AL49" s="77" t="s">
        <v>53</v>
      </c>
      <c r="AM49" s="77"/>
      <c r="AN49" s="77"/>
      <c r="AO49" s="77"/>
      <c r="AP49" s="77"/>
      <c r="AQ49" s="77"/>
      <c r="AR49" s="77"/>
    </row>
    <row r="50" spans="14:36" s="7" customFormat="1" ht="15.75">
      <c r="N50" s="20"/>
      <c r="O50" s="5"/>
      <c r="P50" s="5"/>
      <c r="Q50" s="5"/>
      <c r="R50" s="5"/>
      <c r="S50" s="5"/>
      <c r="T50" s="5"/>
      <c r="U50" s="5"/>
      <c r="V50" s="8"/>
      <c r="W50" s="13"/>
      <c r="X50" s="8"/>
      <c r="Y50" s="8"/>
      <c r="Z50" s="8"/>
      <c r="AA50" s="8"/>
      <c r="AB50" s="8"/>
      <c r="AC50" s="8"/>
      <c r="AD50" s="3"/>
      <c r="AE50" s="3"/>
      <c r="AF50" s="3"/>
      <c r="AG50" s="3"/>
      <c r="AH50" s="3"/>
      <c r="AI50" s="3"/>
      <c r="AJ50" s="3"/>
    </row>
    <row r="51" spans="1:45" s="7" customFormat="1" ht="18">
      <c r="A51" s="113" t="s">
        <v>82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</row>
    <row r="52" spans="1:45" s="2" customFormat="1" ht="18.75" thickBot="1">
      <c r="A52" s="108" t="s">
        <v>22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</row>
    <row r="53" spans="2:45" s="7" customFormat="1" ht="19.5" thickBot="1" thickTop="1">
      <c r="B53" s="140" t="s">
        <v>54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39" t="s">
        <v>55</v>
      </c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</row>
    <row r="54" spans="1:45" s="34" customFormat="1" ht="20.1" customHeight="1" thickBot="1" thickTop="1">
      <c r="A54" s="55"/>
      <c r="B54" s="110" t="s">
        <v>56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2"/>
      <c r="M54" s="111" t="s">
        <v>57</v>
      </c>
      <c r="N54" s="111"/>
      <c r="O54" s="111"/>
      <c r="P54" s="111"/>
      <c r="Q54" s="111"/>
      <c r="R54" s="111"/>
      <c r="S54" s="111"/>
      <c r="T54" s="111"/>
      <c r="U54" s="111"/>
      <c r="V54" s="111"/>
      <c r="W54" s="112"/>
      <c r="X54" s="110" t="s">
        <v>58</v>
      </c>
      <c r="Y54" s="111"/>
      <c r="Z54" s="111"/>
      <c r="AA54" s="111"/>
      <c r="AB54" s="111"/>
      <c r="AC54" s="111"/>
      <c r="AD54" s="111"/>
      <c r="AE54" s="111"/>
      <c r="AF54" s="111"/>
      <c r="AG54" s="111"/>
      <c r="AH54" s="112"/>
      <c r="AI54" s="111" t="s">
        <v>59</v>
      </c>
      <c r="AJ54" s="111"/>
      <c r="AK54" s="111"/>
      <c r="AL54" s="111"/>
      <c r="AM54" s="111"/>
      <c r="AN54" s="111"/>
      <c r="AO54" s="111"/>
      <c r="AP54" s="111"/>
      <c r="AQ54" s="111"/>
      <c r="AR54" s="111"/>
      <c r="AS54" s="112"/>
    </row>
    <row r="55" spans="1:46" s="34" customFormat="1" ht="20.1" customHeight="1" thickTop="1">
      <c r="A55" s="94" t="s">
        <v>29</v>
      </c>
      <c r="B55" s="105"/>
      <c r="C55" s="106"/>
      <c r="D55" s="106"/>
      <c r="E55" s="106"/>
      <c r="F55" s="106"/>
      <c r="G55" s="106"/>
      <c r="H55" s="106"/>
      <c r="I55" s="106"/>
      <c r="J55" s="106"/>
      <c r="K55" s="106"/>
      <c r="L55" s="107"/>
      <c r="M55" s="97" t="s">
        <v>166</v>
      </c>
      <c r="N55" s="97"/>
      <c r="O55" s="97"/>
      <c r="P55" s="97"/>
      <c r="Q55" s="97"/>
      <c r="R55" s="97"/>
      <c r="S55" s="97"/>
      <c r="T55" s="97"/>
      <c r="U55" s="97"/>
      <c r="V55" s="97"/>
      <c r="W55" s="98"/>
      <c r="X55" s="105" t="s">
        <v>173</v>
      </c>
      <c r="Y55" s="106"/>
      <c r="Z55" s="106"/>
      <c r="AA55" s="106"/>
      <c r="AB55" s="106"/>
      <c r="AC55" s="106"/>
      <c r="AD55" s="106"/>
      <c r="AE55" s="106"/>
      <c r="AF55" s="106"/>
      <c r="AG55" s="106"/>
      <c r="AH55" s="107"/>
      <c r="AI55" s="120" t="s">
        <v>83</v>
      </c>
      <c r="AJ55" s="120"/>
      <c r="AK55" s="120"/>
      <c r="AL55" s="120"/>
      <c r="AM55" s="120"/>
      <c r="AN55" s="120"/>
      <c r="AO55" s="120"/>
      <c r="AP55" s="120"/>
      <c r="AQ55" s="120"/>
      <c r="AR55" s="120"/>
      <c r="AS55" s="121"/>
      <c r="AT55" s="58" t="s">
        <v>84</v>
      </c>
    </row>
    <row r="56" spans="1:46" s="34" customFormat="1" ht="42" customHeight="1">
      <c r="A56" s="94"/>
      <c r="B56" s="99"/>
      <c r="C56" s="100"/>
      <c r="D56" s="100"/>
      <c r="E56" s="100"/>
      <c r="F56" s="100"/>
      <c r="G56" s="100"/>
      <c r="H56" s="100"/>
      <c r="I56" s="100"/>
      <c r="J56" s="100"/>
      <c r="K56" s="100"/>
      <c r="L56" s="101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1"/>
      <c r="X56" s="99"/>
      <c r="Y56" s="100"/>
      <c r="Z56" s="100"/>
      <c r="AA56" s="100"/>
      <c r="AB56" s="100"/>
      <c r="AC56" s="100"/>
      <c r="AD56" s="100"/>
      <c r="AE56" s="100"/>
      <c r="AF56" s="100"/>
      <c r="AG56" s="100"/>
      <c r="AH56" s="101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4"/>
      <c r="AT56" s="59"/>
    </row>
    <row r="57" spans="1:46" s="34" customFormat="1" ht="33" customHeight="1" thickBot="1">
      <c r="A57" s="95"/>
      <c r="B57" s="102"/>
      <c r="C57" s="103"/>
      <c r="D57" s="104"/>
      <c r="E57" s="69"/>
      <c r="F57" s="53"/>
      <c r="G57" s="31"/>
      <c r="H57" s="32"/>
      <c r="I57" s="32"/>
      <c r="J57" s="33"/>
      <c r="K57" s="53"/>
      <c r="L57" s="71"/>
      <c r="M57" s="102" t="str">
        <f>CONCATENATE($H$10,$J$10,".",$L$10,".","0",RIGHT($M$15,1),".",RIGHT(V57,1),$A$28,"-",$A55)</f>
        <v>430/433..06.S5.-1.</v>
      </c>
      <c r="N57" s="103"/>
      <c r="O57" s="104"/>
      <c r="P57" s="74">
        <v>4</v>
      </c>
      <c r="Q57" s="53" t="s">
        <v>31</v>
      </c>
      <c r="R57" s="31">
        <v>28</v>
      </c>
      <c r="S57" s="32">
        <v>0</v>
      </c>
      <c r="T57" s="32">
        <v>0</v>
      </c>
      <c r="U57" s="33">
        <v>14</v>
      </c>
      <c r="V57" s="53" t="s">
        <v>66</v>
      </c>
      <c r="W57" s="76">
        <v>45</v>
      </c>
      <c r="X57" s="102" t="str">
        <f>CONCATENATE($H$10,$J$10,".",$L$10,".","0",RIGHT($X$15,1),".",RIGHT(AG57,1),$A$19,"-",$A55)</f>
        <v>430/433..07.S2.-1.</v>
      </c>
      <c r="Y57" s="103"/>
      <c r="Z57" s="104"/>
      <c r="AA57" s="74">
        <v>4</v>
      </c>
      <c r="AB57" s="53" t="s">
        <v>30</v>
      </c>
      <c r="AC57" s="31">
        <v>28</v>
      </c>
      <c r="AD57" s="32">
        <v>0</v>
      </c>
      <c r="AE57" s="32">
        <v>14</v>
      </c>
      <c r="AF57" s="33">
        <v>0</v>
      </c>
      <c r="AG57" s="53" t="s">
        <v>66</v>
      </c>
      <c r="AH57" s="76">
        <v>45</v>
      </c>
      <c r="AI57" s="102" t="s">
        <v>85</v>
      </c>
      <c r="AJ57" s="103"/>
      <c r="AK57" s="104"/>
      <c r="AL57" s="69">
        <v>4</v>
      </c>
      <c r="AM57" s="53" t="s">
        <v>31</v>
      </c>
      <c r="AN57" s="31">
        <v>28</v>
      </c>
      <c r="AO57" s="32">
        <v>0</v>
      </c>
      <c r="AP57" s="32">
        <v>21</v>
      </c>
      <c r="AQ57" s="33">
        <v>0</v>
      </c>
      <c r="AR57" s="53" t="s">
        <v>66</v>
      </c>
      <c r="AS57" s="71">
        <v>70</v>
      </c>
      <c r="AT57" s="59"/>
    </row>
    <row r="58" spans="1:46" s="34" customFormat="1" ht="20.1" customHeight="1" thickTop="1">
      <c r="A58" s="93" t="s">
        <v>33</v>
      </c>
      <c r="B58" s="96"/>
      <c r="C58" s="97"/>
      <c r="D58" s="97"/>
      <c r="E58" s="97"/>
      <c r="F58" s="97"/>
      <c r="G58" s="97"/>
      <c r="H58" s="97"/>
      <c r="I58" s="97"/>
      <c r="J58" s="97"/>
      <c r="K58" s="97"/>
      <c r="L58" s="98"/>
      <c r="M58" s="97" t="s">
        <v>167</v>
      </c>
      <c r="N58" s="97"/>
      <c r="O58" s="97"/>
      <c r="P58" s="97"/>
      <c r="Q58" s="97"/>
      <c r="R58" s="97"/>
      <c r="S58" s="97"/>
      <c r="T58" s="97"/>
      <c r="U58" s="97"/>
      <c r="V58" s="97"/>
      <c r="W58" s="98"/>
      <c r="X58" s="96" t="s">
        <v>174</v>
      </c>
      <c r="Y58" s="97"/>
      <c r="Z58" s="97"/>
      <c r="AA58" s="97"/>
      <c r="AB58" s="97"/>
      <c r="AC58" s="97"/>
      <c r="AD58" s="97"/>
      <c r="AE58" s="97"/>
      <c r="AF58" s="97"/>
      <c r="AG58" s="97"/>
      <c r="AH58" s="98"/>
      <c r="AI58" s="120" t="s">
        <v>86</v>
      </c>
      <c r="AJ58" s="120"/>
      <c r="AK58" s="120"/>
      <c r="AL58" s="120"/>
      <c r="AM58" s="120"/>
      <c r="AN58" s="120"/>
      <c r="AO58" s="120"/>
      <c r="AP58" s="120"/>
      <c r="AQ58" s="120"/>
      <c r="AR58" s="120"/>
      <c r="AS58" s="121"/>
      <c r="AT58" s="59"/>
    </row>
    <row r="59" spans="1:46" s="34" customFormat="1" ht="35.25" customHeight="1">
      <c r="A59" s="94"/>
      <c r="B59" s="99"/>
      <c r="C59" s="100"/>
      <c r="D59" s="100"/>
      <c r="E59" s="100"/>
      <c r="F59" s="100"/>
      <c r="G59" s="100"/>
      <c r="H59" s="100"/>
      <c r="I59" s="100"/>
      <c r="J59" s="100"/>
      <c r="K59" s="100"/>
      <c r="L59" s="101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1"/>
      <c r="X59" s="99"/>
      <c r="Y59" s="100"/>
      <c r="Z59" s="100"/>
      <c r="AA59" s="100"/>
      <c r="AB59" s="100"/>
      <c r="AC59" s="100"/>
      <c r="AD59" s="100"/>
      <c r="AE59" s="100"/>
      <c r="AF59" s="100"/>
      <c r="AG59" s="100"/>
      <c r="AH59" s="101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4"/>
      <c r="AT59" s="59"/>
    </row>
    <row r="60" spans="1:46" s="34" customFormat="1" ht="33.75" customHeight="1" thickBot="1">
      <c r="A60" s="95"/>
      <c r="B60" s="102"/>
      <c r="C60" s="103"/>
      <c r="D60" s="104"/>
      <c r="E60" s="69"/>
      <c r="F60" s="53"/>
      <c r="G60" s="31"/>
      <c r="H60" s="32"/>
      <c r="I60" s="32"/>
      <c r="J60" s="33"/>
      <c r="K60" s="53"/>
      <c r="L60" s="71"/>
      <c r="M60" s="102" t="str">
        <f>CONCATENATE($H$10,$J$10,".",$L$10,".","0",RIGHT($M$15,1),".",RIGHT(V60,1),$A$28,"-",$A58)</f>
        <v>430/433..06.S5.-2.</v>
      </c>
      <c r="N60" s="103"/>
      <c r="O60" s="104"/>
      <c r="P60" s="74">
        <v>4</v>
      </c>
      <c r="Q60" s="53" t="s">
        <v>31</v>
      </c>
      <c r="R60" s="31">
        <v>28</v>
      </c>
      <c r="S60" s="32">
        <v>0</v>
      </c>
      <c r="T60" s="32">
        <v>0</v>
      </c>
      <c r="U60" s="33">
        <v>14</v>
      </c>
      <c r="V60" s="53" t="s">
        <v>66</v>
      </c>
      <c r="W60" s="76">
        <v>45</v>
      </c>
      <c r="X60" s="74" t="str">
        <f>CONCATENATE($H$10,$J$10,".",$L$10,".","0",RIGHT($X$15,1),".",RIGHT(AG60,1),$A$19,"-",$A58)</f>
        <v>430/433..07.S2.-2.</v>
      </c>
      <c r="Y60" s="75"/>
      <c r="Z60" s="76"/>
      <c r="AA60" s="74">
        <v>4</v>
      </c>
      <c r="AB60" s="53" t="s">
        <v>30</v>
      </c>
      <c r="AC60" s="31">
        <v>28</v>
      </c>
      <c r="AD60" s="32">
        <v>0</v>
      </c>
      <c r="AE60" s="32">
        <v>14</v>
      </c>
      <c r="AF60" s="33">
        <v>0</v>
      </c>
      <c r="AG60" s="53" t="s">
        <v>66</v>
      </c>
      <c r="AH60" s="76">
        <v>45</v>
      </c>
      <c r="AI60" s="102" t="s">
        <v>87</v>
      </c>
      <c r="AJ60" s="103"/>
      <c r="AK60" s="104"/>
      <c r="AL60" s="69">
        <v>4</v>
      </c>
      <c r="AM60" s="53" t="s">
        <v>31</v>
      </c>
      <c r="AN60" s="31">
        <v>28</v>
      </c>
      <c r="AO60" s="32">
        <v>0</v>
      </c>
      <c r="AP60" s="32">
        <v>21</v>
      </c>
      <c r="AQ60" s="33">
        <v>0</v>
      </c>
      <c r="AR60" s="53" t="s">
        <v>66</v>
      </c>
      <c r="AS60" s="71">
        <v>70</v>
      </c>
      <c r="AT60" s="59"/>
    </row>
    <row r="61" spans="1:46" s="34" customFormat="1" ht="20.1" customHeight="1" thickTop="1">
      <c r="A61" s="93" t="s">
        <v>35</v>
      </c>
      <c r="B61" s="96"/>
      <c r="C61" s="97"/>
      <c r="D61" s="97"/>
      <c r="E61" s="97"/>
      <c r="F61" s="97"/>
      <c r="G61" s="97"/>
      <c r="H61" s="97"/>
      <c r="I61" s="97"/>
      <c r="J61" s="97"/>
      <c r="K61" s="97"/>
      <c r="L61" s="98"/>
      <c r="M61" s="97" t="s">
        <v>168</v>
      </c>
      <c r="N61" s="97"/>
      <c r="O61" s="97"/>
      <c r="P61" s="97"/>
      <c r="Q61" s="97"/>
      <c r="R61" s="97"/>
      <c r="S61" s="97"/>
      <c r="T61" s="97"/>
      <c r="U61" s="97"/>
      <c r="V61" s="97"/>
      <c r="W61" s="98"/>
      <c r="X61" s="119" t="s">
        <v>88</v>
      </c>
      <c r="Y61" s="120"/>
      <c r="Z61" s="120"/>
      <c r="AA61" s="120"/>
      <c r="AB61" s="120"/>
      <c r="AC61" s="120"/>
      <c r="AD61" s="120"/>
      <c r="AE61" s="120"/>
      <c r="AF61" s="120"/>
      <c r="AG61" s="120"/>
      <c r="AH61" s="121"/>
      <c r="AI61" s="120" t="s">
        <v>89</v>
      </c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60"/>
    </row>
    <row r="62" spans="1:46" s="34" customFormat="1" ht="38.25" customHeight="1">
      <c r="A62" s="94"/>
      <c r="B62" s="99"/>
      <c r="C62" s="100"/>
      <c r="D62" s="100"/>
      <c r="E62" s="100"/>
      <c r="F62" s="100"/>
      <c r="G62" s="100"/>
      <c r="H62" s="100"/>
      <c r="I62" s="100"/>
      <c r="J62" s="100"/>
      <c r="K62" s="100"/>
      <c r="L62" s="101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1"/>
      <c r="X62" s="122"/>
      <c r="Y62" s="123"/>
      <c r="Z62" s="123"/>
      <c r="AA62" s="123"/>
      <c r="AB62" s="123"/>
      <c r="AC62" s="123"/>
      <c r="AD62" s="123"/>
      <c r="AE62" s="123"/>
      <c r="AF62" s="123"/>
      <c r="AG62" s="123"/>
      <c r="AH62" s="124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61" t="s">
        <v>90</v>
      </c>
    </row>
    <row r="63" spans="1:46" s="34" customFormat="1" ht="33.75" customHeight="1" thickBot="1">
      <c r="A63" s="95"/>
      <c r="B63" s="102"/>
      <c r="C63" s="103"/>
      <c r="D63" s="104"/>
      <c r="E63" s="69"/>
      <c r="F63" s="53"/>
      <c r="G63" s="31"/>
      <c r="H63" s="32"/>
      <c r="I63" s="32"/>
      <c r="J63" s="33"/>
      <c r="K63" s="53"/>
      <c r="L63" s="71"/>
      <c r="M63" s="102" t="str">
        <f>CONCATENATE($H$10,$J$10,".",$L$10,".","0",RIGHT($M$15,1),".",RIGHT(V63,1),$A$31,"-",$A61)</f>
        <v>430/433..06.S6.-3.</v>
      </c>
      <c r="N63" s="103"/>
      <c r="O63" s="104"/>
      <c r="P63" s="74">
        <v>4</v>
      </c>
      <c r="Q63" s="53" t="s">
        <v>30</v>
      </c>
      <c r="R63" s="31">
        <v>28</v>
      </c>
      <c r="S63" s="32">
        <v>0</v>
      </c>
      <c r="T63" s="32">
        <v>0</v>
      </c>
      <c r="U63" s="33">
        <v>14</v>
      </c>
      <c r="V63" s="53" t="s">
        <v>66</v>
      </c>
      <c r="W63" s="76">
        <v>45</v>
      </c>
      <c r="X63" s="102" t="s">
        <v>91</v>
      </c>
      <c r="Y63" s="103"/>
      <c r="Z63" s="104"/>
      <c r="AA63" s="69">
        <v>6</v>
      </c>
      <c r="AB63" s="53" t="s">
        <v>30</v>
      </c>
      <c r="AC63" s="31">
        <v>28</v>
      </c>
      <c r="AD63" s="32">
        <v>0</v>
      </c>
      <c r="AE63" s="32">
        <v>14</v>
      </c>
      <c r="AF63" s="33">
        <v>28</v>
      </c>
      <c r="AG63" s="53" t="s">
        <v>66</v>
      </c>
      <c r="AH63" s="71">
        <v>70</v>
      </c>
      <c r="AI63" s="102" t="s">
        <v>92</v>
      </c>
      <c r="AJ63" s="103"/>
      <c r="AK63" s="104"/>
      <c r="AL63" s="69">
        <v>4</v>
      </c>
      <c r="AM63" s="53" t="s">
        <v>30</v>
      </c>
      <c r="AN63" s="31">
        <v>28</v>
      </c>
      <c r="AO63" s="32">
        <v>0</v>
      </c>
      <c r="AP63" s="32">
        <v>21</v>
      </c>
      <c r="AQ63" s="33">
        <v>0</v>
      </c>
      <c r="AR63" s="53" t="s">
        <v>66</v>
      </c>
      <c r="AS63" s="70">
        <v>70</v>
      </c>
      <c r="AT63" s="61"/>
    </row>
    <row r="64" spans="1:46" s="34" customFormat="1" ht="18.75" customHeight="1" thickTop="1">
      <c r="A64" s="93" t="s">
        <v>36</v>
      </c>
      <c r="B64" s="96"/>
      <c r="C64" s="97"/>
      <c r="D64" s="97"/>
      <c r="E64" s="97"/>
      <c r="F64" s="97"/>
      <c r="G64" s="97"/>
      <c r="H64" s="97"/>
      <c r="I64" s="97"/>
      <c r="J64" s="97"/>
      <c r="K64" s="97"/>
      <c r="L64" s="98"/>
      <c r="M64" s="97" t="s">
        <v>169</v>
      </c>
      <c r="N64" s="97"/>
      <c r="O64" s="97"/>
      <c r="P64" s="97"/>
      <c r="Q64" s="97"/>
      <c r="R64" s="97"/>
      <c r="S64" s="97"/>
      <c r="T64" s="97"/>
      <c r="U64" s="97"/>
      <c r="V64" s="97"/>
      <c r="W64" s="98"/>
      <c r="X64" s="119" t="s">
        <v>93</v>
      </c>
      <c r="Y64" s="120"/>
      <c r="Z64" s="120"/>
      <c r="AA64" s="120"/>
      <c r="AB64" s="120"/>
      <c r="AC64" s="120"/>
      <c r="AD64" s="120"/>
      <c r="AE64" s="120"/>
      <c r="AF64" s="120"/>
      <c r="AG64" s="120"/>
      <c r="AH64" s="121"/>
      <c r="AI64" s="120" t="s">
        <v>94</v>
      </c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61"/>
    </row>
    <row r="65" spans="1:46" s="34" customFormat="1" ht="18">
      <c r="A65" s="94"/>
      <c r="B65" s="99"/>
      <c r="C65" s="100"/>
      <c r="D65" s="100"/>
      <c r="E65" s="100"/>
      <c r="F65" s="100"/>
      <c r="G65" s="100"/>
      <c r="H65" s="100"/>
      <c r="I65" s="100"/>
      <c r="J65" s="100"/>
      <c r="K65" s="100"/>
      <c r="L65" s="101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1"/>
      <c r="X65" s="122"/>
      <c r="Y65" s="123"/>
      <c r="Z65" s="123"/>
      <c r="AA65" s="123"/>
      <c r="AB65" s="123"/>
      <c r="AC65" s="123"/>
      <c r="AD65" s="123"/>
      <c r="AE65" s="123"/>
      <c r="AF65" s="123"/>
      <c r="AG65" s="123"/>
      <c r="AH65" s="124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61"/>
    </row>
    <row r="66" spans="1:46" s="34" customFormat="1" ht="37.5" customHeight="1" thickBot="1">
      <c r="A66" s="95"/>
      <c r="B66" s="102"/>
      <c r="C66" s="103"/>
      <c r="D66" s="104"/>
      <c r="E66" s="69"/>
      <c r="F66" s="53"/>
      <c r="G66" s="31"/>
      <c r="H66" s="32"/>
      <c r="I66" s="32"/>
      <c r="J66" s="33"/>
      <c r="K66" s="53"/>
      <c r="L66" s="71"/>
      <c r="M66" s="102" t="str">
        <f>CONCATENATE($H$10,$J$10,".",$L$10,".","0",RIGHT($M$15,1),".",RIGHT(V66,1),$A$31,"-",$A64)</f>
        <v>430/433..06.S6.-4.</v>
      </c>
      <c r="N66" s="103"/>
      <c r="O66" s="104"/>
      <c r="P66" s="74">
        <v>4</v>
      </c>
      <c r="Q66" s="53" t="s">
        <v>30</v>
      </c>
      <c r="R66" s="31">
        <v>28</v>
      </c>
      <c r="S66" s="32">
        <v>0</v>
      </c>
      <c r="T66" s="32">
        <v>0</v>
      </c>
      <c r="U66" s="33">
        <v>14</v>
      </c>
      <c r="V66" s="53" t="s">
        <v>66</v>
      </c>
      <c r="W66" s="76">
        <v>45</v>
      </c>
      <c r="X66" s="102" t="s">
        <v>95</v>
      </c>
      <c r="Y66" s="103"/>
      <c r="Z66" s="104"/>
      <c r="AA66" s="69">
        <v>6</v>
      </c>
      <c r="AB66" s="53" t="s">
        <v>30</v>
      </c>
      <c r="AC66" s="31">
        <v>28</v>
      </c>
      <c r="AD66" s="32">
        <v>0</v>
      </c>
      <c r="AE66" s="32">
        <v>14</v>
      </c>
      <c r="AF66" s="33">
        <v>28</v>
      </c>
      <c r="AG66" s="53" t="s">
        <v>66</v>
      </c>
      <c r="AH66" s="71">
        <v>70</v>
      </c>
      <c r="AI66" s="102" t="s">
        <v>96</v>
      </c>
      <c r="AJ66" s="103"/>
      <c r="AK66" s="104"/>
      <c r="AL66" s="69">
        <v>4</v>
      </c>
      <c r="AM66" s="53" t="s">
        <v>30</v>
      </c>
      <c r="AN66" s="31">
        <v>28</v>
      </c>
      <c r="AO66" s="32">
        <v>0</v>
      </c>
      <c r="AP66" s="32">
        <v>21</v>
      </c>
      <c r="AQ66" s="33">
        <v>0</v>
      </c>
      <c r="AR66" s="53" t="s">
        <v>66</v>
      </c>
      <c r="AS66" s="70">
        <v>70</v>
      </c>
      <c r="AT66" s="62"/>
    </row>
    <row r="67" spans="1:45" s="34" customFormat="1" ht="20.1" customHeight="1" thickTop="1">
      <c r="A67" s="93" t="s">
        <v>37</v>
      </c>
      <c r="B67" s="96"/>
      <c r="C67" s="97"/>
      <c r="D67" s="97"/>
      <c r="E67" s="97"/>
      <c r="F67" s="97"/>
      <c r="G67" s="97"/>
      <c r="H67" s="97"/>
      <c r="I67" s="97"/>
      <c r="J67" s="97"/>
      <c r="K67" s="97"/>
      <c r="L67" s="98"/>
      <c r="M67" s="97" t="s">
        <v>170</v>
      </c>
      <c r="N67" s="97"/>
      <c r="O67" s="97"/>
      <c r="P67" s="97"/>
      <c r="Q67" s="97"/>
      <c r="R67" s="97"/>
      <c r="S67" s="97"/>
      <c r="T67" s="97"/>
      <c r="U67" s="97"/>
      <c r="V67" s="97"/>
      <c r="W67" s="98"/>
      <c r="X67" s="119" t="s">
        <v>97</v>
      </c>
      <c r="Y67" s="120"/>
      <c r="Z67" s="120"/>
      <c r="AA67" s="120"/>
      <c r="AB67" s="120"/>
      <c r="AC67" s="120"/>
      <c r="AD67" s="120"/>
      <c r="AE67" s="120"/>
      <c r="AF67" s="120"/>
      <c r="AG67" s="120"/>
      <c r="AH67" s="121"/>
      <c r="AI67" s="120" t="s">
        <v>98</v>
      </c>
      <c r="AJ67" s="120"/>
      <c r="AK67" s="120"/>
      <c r="AL67" s="120"/>
      <c r="AM67" s="120"/>
      <c r="AN67" s="120"/>
      <c r="AO67" s="120"/>
      <c r="AP67" s="120"/>
      <c r="AQ67" s="120"/>
      <c r="AR67" s="120"/>
      <c r="AS67" s="121"/>
    </row>
    <row r="68" spans="1:45" s="34" customFormat="1" ht="20.1" customHeight="1">
      <c r="A68" s="94"/>
      <c r="B68" s="99"/>
      <c r="C68" s="100"/>
      <c r="D68" s="100"/>
      <c r="E68" s="100"/>
      <c r="F68" s="100"/>
      <c r="G68" s="100"/>
      <c r="H68" s="100"/>
      <c r="I68" s="100"/>
      <c r="J68" s="100"/>
      <c r="K68" s="100"/>
      <c r="L68" s="101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1"/>
      <c r="X68" s="122"/>
      <c r="Y68" s="123"/>
      <c r="Z68" s="123"/>
      <c r="AA68" s="123"/>
      <c r="AB68" s="123"/>
      <c r="AC68" s="123"/>
      <c r="AD68" s="123"/>
      <c r="AE68" s="123"/>
      <c r="AF68" s="123"/>
      <c r="AG68" s="123"/>
      <c r="AH68" s="124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4"/>
    </row>
    <row r="69" spans="1:45" s="34" customFormat="1" ht="33" customHeight="1" thickBot="1">
      <c r="A69" s="95"/>
      <c r="B69" s="102"/>
      <c r="C69" s="103"/>
      <c r="D69" s="104"/>
      <c r="E69" s="69"/>
      <c r="F69" s="53"/>
      <c r="G69" s="31"/>
      <c r="H69" s="32"/>
      <c r="I69" s="32"/>
      <c r="J69" s="33"/>
      <c r="K69" s="53"/>
      <c r="L69" s="71"/>
      <c r="M69" s="102" t="str">
        <f>CONCATENATE($H$10,$J$10,".",$L$10,".","0",RIGHT($M$15,1),".",RIGHT(V69,1),$A$34,"-",$A67)</f>
        <v>430/433..06.S7.-5.</v>
      </c>
      <c r="N69" s="103"/>
      <c r="O69" s="104"/>
      <c r="P69" s="74">
        <v>4</v>
      </c>
      <c r="Q69" s="53" t="s">
        <v>31</v>
      </c>
      <c r="R69" s="31">
        <v>28</v>
      </c>
      <c r="S69" s="32">
        <v>0</v>
      </c>
      <c r="T69" s="32">
        <v>14</v>
      </c>
      <c r="U69" s="33">
        <v>14</v>
      </c>
      <c r="V69" s="53" t="s">
        <v>66</v>
      </c>
      <c r="W69" s="76">
        <v>45</v>
      </c>
      <c r="X69" s="102" t="s">
        <v>99</v>
      </c>
      <c r="Y69" s="103"/>
      <c r="Z69" s="104"/>
      <c r="AA69" s="69">
        <v>4</v>
      </c>
      <c r="AB69" s="53" t="s">
        <v>31</v>
      </c>
      <c r="AC69" s="31">
        <v>28</v>
      </c>
      <c r="AD69" s="32">
        <v>0</v>
      </c>
      <c r="AE69" s="32">
        <v>28</v>
      </c>
      <c r="AF69" s="33">
        <v>0</v>
      </c>
      <c r="AG69" s="53" t="s">
        <v>66</v>
      </c>
      <c r="AH69" s="71">
        <v>50</v>
      </c>
      <c r="AI69" s="102" t="s">
        <v>100</v>
      </c>
      <c r="AJ69" s="103"/>
      <c r="AK69" s="104"/>
      <c r="AL69" s="69">
        <v>4</v>
      </c>
      <c r="AM69" s="53" t="s">
        <v>30</v>
      </c>
      <c r="AN69" s="31">
        <v>28</v>
      </c>
      <c r="AO69" s="32">
        <v>0</v>
      </c>
      <c r="AP69" s="32">
        <v>14</v>
      </c>
      <c r="AQ69" s="33">
        <v>0</v>
      </c>
      <c r="AR69" s="53" t="s">
        <v>66</v>
      </c>
      <c r="AS69" s="71">
        <v>70</v>
      </c>
    </row>
    <row r="70" spans="1:45" s="34" customFormat="1" ht="20.1" customHeight="1" thickTop="1">
      <c r="A70" s="93" t="s">
        <v>38</v>
      </c>
      <c r="B70" s="96"/>
      <c r="C70" s="97"/>
      <c r="D70" s="97"/>
      <c r="E70" s="97"/>
      <c r="F70" s="97"/>
      <c r="G70" s="97"/>
      <c r="H70" s="97"/>
      <c r="I70" s="97"/>
      <c r="J70" s="97"/>
      <c r="K70" s="97"/>
      <c r="L70" s="98"/>
      <c r="M70" s="97" t="s">
        <v>171</v>
      </c>
      <c r="N70" s="97"/>
      <c r="O70" s="97"/>
      <c r="P70" s="97"/>
      <c r="Q70" s="97"/>
      <c r="R70" s="97"/>
      <c r="S70" s="97"/>
      <c r="T70" s="97"/>
      <c r="U70" s="97"/>
      <c r="V70" s="97"/>
      <c r="W70" s="98"/>
      <c r="X70" s="119" t="s">
        <v>101</v>
      </c>
      <c r="Y70" s="120"/>
      <c r="Z70" s="120"/>
      <c r="AA70" s="120"/>
      <c r="AB70" s="120"/>
      <c r="AC70" s="120"/>
      <c r="AD70" s="120"/>
      <c r="AE70" s="120"/>
      <c r="AF70" s="120"/>
      <c r="AG70" s="120"/>
      <c r="AH70" s="121"/>
      <c r="AI70" s="120" t="s">
        <v>102</v>
      </c>
      <c r="AJ70" s="120"/>
      <c r="AK70" s="120"/>
      <c r="AL70" s="120"/>
      <c r="AM70" s="120"/>
      <c r="AN70" s="120"/>
      <c r="AO70" s="120"/>
      <c r="AP70" s="120"/>
      <c r="AQ70" s="120"/>
      <c r="AR70" s="120"/>
      <c r="AS70" s="121"/>
    </row>
    <row r="71" spans="1:45" s="34" customFormat="1" ht="20.1" customHeight="1">
      <c r="A71" s="94"/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101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1"/>
      <c r="X71" s="122"/>
      <c r="Y71" s="123"/>
      <c r="Z71" s="123"/>
      <c r="AA71" s="123"/>
      <c r="AB71" s="123"/>
      <c r="AC71" s="123"/>
      <c r="AD71" s="123"/>
      <c r="AE71" s="123"/>
      <c r="AF71" s="123"/>
      <c r="AG71" s="123"/>
      <c r="AH71" s="124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4"/>
    </row>
    <row r="72" spans="1:45" s="34" customFormat="1" ht="33" customHeight="1" thickBot="1">
      <c r="A72" s="95"/>
      <c r="B72" s="102"/>
      <c r="C72" s="103"/>
      <c r="D72" s="104"/>
      <c r="E72" s="69"/>
      <c r="F72" s="53"/>
      <c r="G72" s="31"/>
      <c r="H72" s="32"/>
      <c r="I72" s="32"/>
      <c r="J72" s="33"/>
      <c r="K72" s="53"/>
      <c r="L72" s="71"/>
      <c r="M72" s="102" t="str">
        <f>CONCATENATE($H$10,$J$10,".",$L$10,".","0",RIGHT($M$15,1),".",RIGHT(V72,1),$A$34,"-",$A70)</f>
        <v>430/433..06.S7.-6.</v>
      </c>
      <c r="N72" s="103"/>
      <c r="O72" s="104"/>
      <c r="P72" s="74">
        <v>4</v>
      </c>
      <c r="Q72" s="53" t="s">
        <v>31</v>
      </c>
      <c r="R72" s="31">
        <v>28</v>
      </c>
      <c r="S72" s="32">
        <v>0</v>
      </c>
      <c r="T72" s="32">
        <v>14</v>
      </c>
      <c r="U72" s="33">
        <v>14</v>
      </c>
      <c r="V72" s="53" t="s">
        <v>66</v>
      </c>
      <c r="W72" s="76">
        <v>45</v>
      </c>
      <c r="X72" s="102" t="s">
        <v>103</v>
      </c>
      <c r="Y72" s="103"/>
      <c r="Z72" s="104"/>
      <c r="AA72" s="69">
        <v>4</v>
      </c>
      <c r="AB72" s="53" t="s">
        <v>31</v>
      </c>
      <c r="AC72" s="31">
        <v>28</v>
      </c>
      <c r="AD72" s="32">
        <v>0</v>
      </c>
      <c r="AE72" s="32">
        <v>28</v>
      </c>
      <c r="AF72" s="33">
        <v>0</v>
      </c>
      <c r="AG72" s="53" t="s">
        <v>66</v>
      </c>
      <c r="AH72" s="71">
        <v>50</v>
      </c>
      <c r="AI72" s="102" t="s">
        <v>104</v>
      </c>
      <c r="AJ72" s="103"/>
      <c r="AK72" s="104"/>
      <c r="AL72" s="69">
        <v>4</v>
      </c>
      <c r="AM72" s="53" t="s">
        <v>30</v>
      </c>
      <c r="AN72" s="31">
        <v>28</v>
      </c>
      <c r="AO72" s="32">
        <v>0</v>
      </c>
      <c r="AP72" s="32">
        <v>14</v>
      </c>
      <c r="AQ72" s="33">
        <v>0</v>
      </c>
      <c r="AR72" s="53" t="s">
        <v>66</v>
      </c>
      <c r="AS72" s="71">
        <v>70</v>
      </c>
    </row>
    <row r="73" spans="1:45" s="34" customFormat="1" ht="20.1" customHeight="1" thickTop="1">
      <c r="A73" s="93" t="s">
        <v>39</v>
      </c>
      <c r="B73" s="96"/>
      <c r="C73" s="97"/>
      <c r="D73" s="97"/>
      <c r="E73" s="97"/>
      <c r="F73" s="97"/>
      <c r="G73" s="97"/>
      <c r="H73" s="97"/>
      <c r="I73" s="97"/>
      <c r="J73" s="97"/>
      <c r="K73" s="97"/>
      <c r="L73" s="98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8"/>
      <c r="X73" s="119" t="s">
        <v>105</v>
      </c>
      <c r="Y73" s="120"/>
      <c r="Z73" s="120"/>
      <c r="AA73" s="120"/>
      <c r="AB73" s="120"/>
      <c r="AC73" s="120"/>
      <c r="AD73" s="120"/>
      <c r="AE73" s="120"/>
      <c r="AF73" s="120"/>
      <c r="AG73" s="120"/>
      <c r="AH73" s="121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8"/>
    </row>
    <row r="74" spans="1:45" s="34" customFormat="1" ht="20.1" customHeight="1">
      <c r="A74" s="94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1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1"/>
      <c r="X74" s="122"/>
      <c r="Y74" s="123"/>
      <c r="Z74" s="123"/>
      <c r="AA74" s="123"/>
      <c r="AB74" s="123"/>
      <c r="AC74" s="123"/>
      <c r="AD74" s="123"/>
      <c r="AE74" s="123"/>
      <c r="AF74" s="123"/>
      <c r="AG74" s="123"/>
      <c r="AH74" s="124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1"/>
    </row>
    <row r="75" spans="1:45" s="34" customFormat="1" ht="32.25" customHeight="1" thickBot="1">
      <c r="A75" s="95"/>
      <c r="B75" s="102"/>
      <c r="C75" s="103"/>
      <c r="D75" s="104"/>
      <c r="E75" s="69"/>
      <c r="F75" s="53"/>
      <c r="G75" s="31"/>
      <c r="H75" s="32"/>
      <c r="I75" s="32"/>
      <c r="J75" s="33"/>
      <c r="K75" s="53"/>
      <c r="L75" s="71"/>
      <c r="M75" s="102"/>
      <c r="N75" s="103"/>
      <c r="O75" s="104"/>
      <c r="P75" s="69"/>
      <c r="Q75" s="53"/>
      <c r="R75" s="31"/>
      <c r="S75" s="32"/>
      <c r="T75" s="32"/>
      <c r="U75" s="33"/>
      <c r="V75" s="53"/>
      <c r="W75" s="71"/>
      <c r="X75" s="102" t="s">
        <v>106</v>
      </c>
      <c r="Y75" s="103"/>
      <c r="Z75" s="104"/>
      <c r="AA75" s="69">
        <v>6</v>
      </c>
      <c r="AB75" s="53" t="s">
        <v>30</v>
      </c>
      <c r="AC75" s="31">
        <v>35</v>
      </c>
      <c r="AD75" s="32">
        <v>0</v>
      </c>
      <c r="AE75" s="32">
        <v>14</v>
      </c>
      <c r="AF75" s="33">
        <v>21</v>
      </c>
      <c r="AG75" s="53" t="s">
        <v>66</v>
      </c>
      <c r="AH75" s="71">
        <v>70</v>
      </c>
      <c r="AI75" s="102"/>
      <c r="AJ75" s="103"/>
      <c r="AK75" s="104"/>
      <c r="AL75" s="69"/>
      <c r="AM75" s="53"/>
      <c r="AN75" s="31"/>
      <c r="AO75" s="32"/>
      <c r="AP75" s="32"/>
      <c r="AQ75" s="33"/>
      <c r="AR75" s="53"/>
      <c r="AS75" s="71"/>
    </row>
    <row r="76" spans="1:45" s="34" customFormat="1" ht="20.1" customHeight="1" thickTop="1">
      <c r="A76" s="93" t="s">
        <v>40</v>
      </c>
      <c r="B76" s="96"/>
      <c r="C76" s="97"/>
      <c r="D76" s="97"/>
      <c r="E76" s="114"/>
      <c r="F76" s="114"/>
      <c r="G76" s="114"/>
      <c r="H76" s="114"/>
      <c r="I76" s="114"/>
      <c r="J76" s="114"/>
      <c r="K76" s="114"/>
      <c r="L76" s="115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8"/>
      <c r="X76" s="119" t="s">
        <v>107</v>
      </c>
      <c r="Y76" s="120"/>
      <c r="Z76" s="120"/>
      <c r="AA76" s="129"/>
      <c r="AB76" s="129"/>
      <c r="AC76" s="129"/>
      <c r="AD76" s="129"/>
      <c r="AE76" s="129"/>
      <c r="AF76" s="129"/>
      <c r="AG76" s="129"/>
      <c r="AH76" s="130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8"/>
    </row>
    <row r="77" spans="1:45" s="34" customFormat="1" ht="20.1" customHeight="1">
      <c r="A77" s="94"/>
      <c r="B77" s="116"/>
      <c r="C77" s="117"/>
      <c r="D77" s="117"/>
      <c r="E77" s="117"/>
      <c r="F77" s="117"/>
      <c r="G77" s="117"/>
      <c r="H77" s="117"/>
      <c r="I77" s="117"/>
      <c r="J77" s="117"/>
      <c r="K77" s="117"/>
      <c r="L77" s="118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1"/>
      <c r="X77" s="131"/>
      <c r="Y77" s="132"/>
      <c r="Z77" s="132"/>
      <c r="AA77" s="132"/>
      <c r="AB77" s="132"/>
      <c r="AC77" s="132"/>
      <c r="AD77" s="132"/>
      <c r="AE77" s="132"/>
      <c r="AF77" s="132"/>
      <c r="AG77" s="132"/>
      <c r="AH77" s="133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1"/>
    </row>
    <row r="78" spans="1:45" s="34" customFormat="1" ht="34.5" customHeight="1" thickBot="1">
      <c r="A78" s="95"/>
      <c r="B78" s="102"/>
      <c r="C78" s="103"/>
      <c r="D78" s="104"/>
      <c r="E78" s="69"/>
      <c r="F78" s="53"/>
      <c r="G78" s="31"/>
      <c r="H78" s="32"/>
      <c r="I78" s="32"/>
      <c r="J78" s="33"/>
      <c r="K78" s="53"/>
      <c r="L78" s="71"/>
      <c r="M78" s="102"/>
      <c r="N78" s="103"/>
      <c r="O78" s="104"/>
      <c r="P78" s="69"/>
      <c r="Q78" s="53"/>
      <c r="R78" s="31"/>
      <c r="S78" s="32"/>
      <c r="T78" s="32"/>
      <c r="U78" s="33"/>
      <c r="V78" s="53"/>
      <c r="W78" s="71"/>
      <c r="X78" s="102" t="s">
        <v>108</v>
      </c>
      <c r="Y78" s="103"/>
      <c r="Z78" s="104"/>
      <c r="AA78" s="69">
        <v>6</v>
      </c>
      <c r="AB78" s="53" t="s">
        <v>30</v>
      </c>
      <c r="AC78" s="31">
        <v>35</v>
      </c>
      <c r="AD78" s="32">
        <v>0</v>
      </c>
      <c r="AE78" s="32">
        <v>14</v>
      </c>
      <c r="AF78" s="33">
        <v>21</v>
      </c>
      <c r="AG78" s="53" t="s">
        <v>66</v>
      </c>
      <c r="AH78" s="71">
        <v>70</v>
      </c>
      <c r="AI78" s="102"/>
      <c r="AJ78" s="103"/>
      <c r="AK78" s="104"/>
      <c r="AL78" s="69"/>
      <c r="AM78" s="53"/>
      <c r="AN78" s="31"/>
      <c r="AO78" s="32"/>
      <c r="AP78" s="32"/>
      <c r="AQ78" s="33"/>
      <c r="AR78" s="53"/>
      <c r="AS78" s="71"/>
    </row>
    <row r="79" spans="1:45" s="34" customFormat="1" ht="20.1" customHeight="1" thickTop="1">
      <c r="A79" s="93" t="s">
        <v>41</v>
      </c>
      <c r="B79" s="128"/>
      <c r="C79" s="114"/>
      <c r="D79" s="114"/>
      <c r="E79" s="114"/>
      <c r="F79" s="114"/>
      <c r="G79" s="114"/>
      <c r="H79" s="114"/>
      <c r="I79" s="114"/>
      <c r="J79" s="114"/>
      <c r="K79" s="114"/>
      <c r="L79" s="115"/>
      <c r="M79" s="114"/>
      <c r="N79" s="114"/>
      <c r="O79" s="114"/>
      <c r="P79" s="97"/>
      <c r="Q79" s="97"/>
      <c r="R79" s="97"/>
      <c r="S79" s="97"/>
      <c r="T79" s="97"/>
      <c r="U79" s="97"/>
      <c r="V79" s="97"/>
      <c r="W79" s="98"/>
      <c r="X79" s="119" t="s">
        <v>109</v>
      </c>
      <c r="Y79" s="129"/>
      <c r="Z79" s="129"/>
      <c r="AA79" s="129"/>
      <c r="AB79" s="129"/>
      <c r="AC79" s="129"/>
      <c r="AD79" s="129"/>
      <c r="AE79" s="129"/>
      <c r="AF79" s="129"/>
      <c r="AG79" s="129"/>
      <c r="AH79" s="130"/>
      <c r="AI79" s="114"/>
      <c r="AJ79" s="114"/>
      <c r="AK79" s="114"/>
      <c r="AL79" s="97"/>
      <c r="AM79" s="97"/>
      <c r="AN79" s="97"/>
      <c r="AO79" s="97"/>
      <c r="AP79" s="97"/>
      <c r="AQ79" s="97"/>
      <c r="AR79" s="97"/>
      <c r="AS79" s="98"/>
    </row>
    <row r="80" spans="1:45" s="34" customFormat="1" ht="20.1" customHeight="1">
      <c r="A80" s="94"/>
      <c r="B80" s="116"/>
      <c r="C80" s="117"/>
      <c r="D80" s="117"/>
      <c r="E80" s="117"/>
      <c r="F80" s="117"/>
      <c r="G80" s="117"/>
      <c r="H80" s="117"/>
      <c r="I80" s="117"/>
      <c r="J80" s="117"/>
      <c r="K80" s="117"/>
      <c r="L80" s="118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1"/>
      <c r="X80" s="131"/>
      <c r="Y80" s="132"/>
      <c r="Z80" s="132"/>
      <c r="AA80" s="132"/>
      <c r="AB80" s="132"/>
      <c r="AC80" s="132"/>
      <c r="AD80" s="132"/>
      <c r="AE80" s="132"/>
      <c r="AF80" s="132"/>
      <c r="AG80" s="132"/>
      <c r="AH80" s="133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1"/>
    </row>
    <row r="81" spans="1:45" s="34" customFormat="1" ht="36" customHeight="1" thickBot="1">
      <c r="A81" s="95"/>
      <c r="B81" s="102"/>
      <c r="C81" s="103"/>
      <c r="D81" s="104"/>
      <c r="E81" s="69"/>
      <c r="F81" s="53"/>
      <c r="G81" s="31"/>
      <c r="H81" s="32"/>
      <c r="I81" s="32"/>
      <c r="J81" s="33"/>
      <c r="K81" s="53"/>
      <c r="L81" s="71"/>
      <c r="M81" s="102"/>
      <c r="N81" s="103"/>
      <c r="O81" s="104"/>
      <c r="P81" s="69"/>
      <c r="Q81" s="53"/>
      <c r="R81" s="31"/>
      <c r="S81" s="32"/>
      <c r="T81" s="32"/>
      <c r="U81" s="33"/>
      <c r="V81" s="53"/>
      <c r="W81" s="71"/>
      <c r="X81" s="102" t="s">
        <v>110</v>
      </c>
      <c r="Y81" s="103"/>
      <c r="Z81" s="104"/>
      <c r="AA81" s="69">
        <v>5</v>
      </c>
      <c r="AB81" s="53" t="s">
        <v>30</v>
      </c>
      <c r="AC81" s="31">
        <v>35</v>
      </c>
      <c r="AD81" s="32">
        <v>0</v>
      </c>
      <c r="AE81" s="32">
        <v>0</v>
      </c>
      <c r="AF81" s="33">
        <v>21</v>
      </c>
      <c r="AG81" s="53" t="s">
        <v>66</v>
      </c>
      <c r="AH81" s="71">
        <v>65</v>
      </c>
      <c r="AI81" s="102"/>
      <c r="AJ81" s="103"/>
      <c r="AK81" s="104"/>
      <c r="AL81" s="69"/>
      <c r="AM81" s="53"/>
      <c r="AN81" s="31"/>
      <c r="AO81" s="32"/>
      <c r="AP81" s="32"/>
      <c r="AQ81" s="33"/>
      <c r="AR81" s="53"/>
      <c r="AS81" s="71"/>
    </row>
    <row r="82" spans="1:45" s="34" customFormat="1" ht="20.1" customHeight="1" thickTop="1">
      <c r="A82" s="93" t="s">
        <v>111</v>
      </c>
      <c r="B82" s="96"/>
      <c r="C82" s="97"/>
      <c r="D82" s="97"/>
      <c r="E82" s="97"/>
      <c r="F82" s="97"/>
      <c r="G82" s="97"/>
      <c r="H82" s="97"/>
      <c r="I82" s="97"/>
      <c r="J82" s="97"/>
      <c r="K82" s="97"/>
      <c r="L82" s="98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8"/>
      <c r="X82" s="119" t="s">
        <v>112</v>
      </c>
      <c r="Y82" s="120"/>
      <c r="Z82" s="120"/>
      <c r="AA82" s="120"/>
      <c r="AB82" s="120"/>
      <c r="AC82" s="120"/>
      <c r="AD82" s="120"/>
      <c r="AE82" s="120"/>
      <c r="AF82" s="120"/>
      <c r="AG82" s="120"/>
      <c r="AH82" s="121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8"/>
    </row>
    <row r="83" spans="1:45" s="34" customFormat="1" ht="20.1" customHeight="1">
      <c r="A83" s="94"/>
      <c r="B83" s="99"/>
      <c r="C83" s="100"/>
      <c r="D83" s="100"/>
      <c r="E83" s="100"/>
      <c r="F83" s="100"/>
      <c r="G83" s="100"/>
      <c r="H83" s="100"/>
      <c r="I83" s="100"/>
      <c r="J83" s="100"/>
      <c r="K83" s="100"/>
      <c r="L83" s="101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1"/>
      <c r="X83" s="122"/>
      <c r="Y83" s="123"/>
      <c r="Z83" s="123"/>
      <c r="AA83" s="123"/>
      <c r="AB83" s="123"/>
      <c r="AC83" s="123"/>
      <c r="AD83" s="123"/>
      <c r="AE83" s="123"/>
      <c r="AF83" s="123"/>
      <c r="AG83" s="123"/>
      <c r="AH83" s="124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1"/>
    </row>
    <row r="84" spans="1:45" s="34" customFormat="1" ht="36.75" customHeight="1" thickBot="1">
      <c r="A84" s="95"/>
      <c r="B84" s="102"/>
      <c r="C84" s="103"/>
      <c r="D84" s="104"/>
      <c r="E84" s="69"/>
      <c r="F84" s="53"/>
      <c r="G84" s="31"/>
      <c r="H84" s="32"/>
      <c r="I84" s="32"/>
      <c r="J84" s="33"/>
      <c r="K84" s="53"/>
      <c r="L84" s="71"/>
      <c r="M84" s="102"/>
      <c r="N84" s="103"/>
      <c r="O84" s="104"/>
      <c r="P84" s="69"/>
      <c r="Q84" s="53"/>
      <c r="R84" s="31"/>
      <c r="S84" s="32"/>
      <c r="T84" s="32"/>
      <c r="U84" s="33"/>
      <c r="V84" s="53"/>
      <c r="W84" s="71"/>
      <c r="X84" s="102" t="s">
        <v>113</v>
      </c>
      <c r="Y84" s="103"/>
      <c r="Z84" s="104"/>
      <c r="AA84" s="69">
        <v>5</v>
      </c>
      <c r="AB84" s="53" t="s">
        <v>30</v>
      </c>
      <c r="AC84" s="31">
        <v>35</v>
      </c>
      <c r="AD84" s="32">
        <v>0</v>
      </c>
      <c r="AE84" s="32">
        <v>0</v>
      </c>
      <c r="AF84" s="33">
        <v>21</v>
      </c>
      <c r="AG84" s="53" t="s">
        <v>66</v>
      </c>
      <c r="AH84" s="71">
        <v>65</v>
      </c>
      <c r="AI84" s="102"/>
      <c r="AJ84" s="103"/>
      <c r="AK84" s="104"/>
      <c r="AL84" s="69"/>
      <c r="AM84" s="53"/>
      <c r="AN84" s="31"/>
      <c r="AO84" s="32"/>
      <c r="AP84" s="32"/>
      <c r="AQ84" s="33"/>
      <c r="AR84" s="53"/>
      <c r="AS84" s="71"/>
    </row>
    <row r="85" spans="1:45" s="34" customFormat="1" ht="20.1" customHeight="1" thickTop="1">
      <c r="A85" s="93" t="s">
        <v>114</v>
      </c>
      <c r="B85" s="96"/>
      <c r="C85" s="97"/>
      <c r="D85" s="97"/>
      <c r="E85" s="114"/>
      <c r="F85" s="114"/>
      <c r="G85" s="114"/>
      <c r="H85" s="114"/>
      <c r="I85" s="114"/>
      <c r="J85" s="114"/>
      <c r="K85" s="114"/>
      <c r="L85" s="115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8"/>
      <c r="X85" s="119" t="s">
        <v>115</v>
      </c>
      <c r="Y85" s="120"/>
      <c r="Z85" s="120"/>
      <c r="AA85" s="129"/>
      <c r="AB85" s="129"/>
      <c r="AC85" s="129"/>
      <c r="AD85" s="129"/>
      <c r="AE85" s="129"/>
      <c r="AF85" s="129"/>
      <c r="AG85" s="129"/>
      <c r="AH85" s="130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8"/>
    </row>
    <row r="86" spans="1:45" s="34" customFormat="1" ht="20.1" customHeight="1">
      <c r="A86" s="94"/>
      <c r="B86" s="116"/>
      <c r="C86" s="117"/>
      <c r="D86" s="117"/>
      <c r="E86" s="117"/>
      <c r="F86" s="117"/>
      <c r="G86" s="117"/>
      <c r="H86" s="117"/>
      <c r="I86" s="117"/>
      <c r="J86" s="117"/>
      <c r="K86" s="117"/>
      <c r="L86" s="118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1"/>
      <c r="X86" s="131"/>
      <c r="Y86" s="132"/>
      <c r="Z86" s="132"/>
      <c r="AA86" s="132"/>
      <c r="AB86" s="132"/>
      <c r="AC86" s="132"/>
      <c r="AD86" s="132"/>
      <c r="AE86" s="132"/>
      <c r="AF86" s="132"/>
      <c r="AG86" s="132"/>
      <c r="AH86" s="133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1"/>
    </row>
    <row r="87" spans="1:45" s="34" customFormat="1" ht="33.75" customHeight="1" thickBot="1">
      <c r="A87" s="95"/>
      <c r="B87" s="102"/>
      <c r="C87" s="103"/>
      <c r="D87" s="104"/>
      <c r="E87" s="69"/>
      <c r="F87" s="53"/>
      <c r="G87" s="31"/>
      <c r="H87" s="32"/>
      <c r="I87" s="32"/>
      <c r="J87" s="33"/>
      <c r="K87" s="53"/>
      <c r="L87" s="71"/>
      <c r="M87" s="102"/>
      <c r="N87" s="103"/>
      <c r="O87" s="104"/>
      <c r="P87" s="69"/>
      <c r="Q87" s="53"/>
      <c r="R87" s="31"/>
      <c r="S87" s="32"/>
      <c r="T87" s="32"/>
      <c r="U87" s="33"/>
      <c r="V87" s="53"/>
      <c r="W87" s="71"/>
      <c r="X87" s="102" t="s">
        <v>116</v>
      </c>
      <c r="Y87" s="103"/>
      <c r="Z87" s="104"/>
      <c r="AA87" s="69">
        <v>3</v>
      </c>
      <c r="AB87" s="53" t="s">
        <v>31</v>
      </c>
      <c r="AC87" s="31">
        <v>28</v>
      </c>
      <c r="AD87" s="32">
        <v>0</v>
      </c>
      <c r="AE87" s="32">
        <v>0</v>
      </c>
      <c r="AF87" s="33">
        <v>14</v>
      </c>
      <c r="AG87" s="53" t="s">
        <v>66</v>
      </c>
      <c r="AH87" s="71">
        <v>45</v>
      </c>
      <c r="AI87" s="102"/>
      <c r="AJ87" s="103"/>
      <c r="AK87" s="104"/>
      <c r="AL87" s="69"/>
      <c r="AM87" s="53"/>
      <c r="AN87" s="31"/>
      <c r="AO87" s="32"/>
      <c r="AP87" s="32"/>
      <c r="AQ87" s="33"/>
      <c r="AR87" s="53"/>
      <c r="AS87" s="71"/>
    </row>
    <row r="88" spans="1:45" s="34" customFormat="1" ht="20.1" customHeight="1" thickTop="1">
      <c r="A88" s="93" t="s">
        <v>117</v>
      </c>
      <c r="B88" s="128"/>
      <c r="C88" s="114"/>
      <c r="D88" s="114"/>
      <c r="E88" s="114"/>
      <c r="F88" s="114"/>
      <c r="G88" s="114"/>
      <c r="H88" s="114"/>
      <c r="I88" s="114"/>
      <c r="J88" s="114"/>
      <c r="K88" s="114"/>
      <c r="L88" s="115"/>
      <c r="M88" s="114"/>
      <c r="N88" s="114"/>
      <c r="O88" s="114"/>
      <c r="P88" s="97"/>
      <c r="Q88" s="97"/>
      <c r="R88" s="97"/>
      <c r="S88" s="97"/>
      <c r="T88" s="97"/>
      <c r="U88" s="97"/>
      <c r="V88" s="97"/>
      <c r="W88" s="98"/>
      <c r="X88" s="119" t="s">
        <v>118</v>
      </c>
      <c r="Y88" s="129"/>
      <c r="Z88" s="129"/>
      <c r="AA88" s="129"/>
      <c r="AB88" s="129"/>
      <c r="AC88" s="129"/>
      <c r="AD88" s="129"/>
      <c r="AE88" s="129"/>
      <c r="AF88" s="129"/>
      <c r="AG88" s="129"/>
      <c r="AH88" s="130"/>
      <c r="AI88" s="114"/>
      <c r="AJ88" s="114"/>
      <c r="AK88" s="114"/>
      <c r="AL88" s="97"/>
      <c r="AM88" s="97"/>
      <c r="AN88" s="97"/>
      <c r="AO88" s="97"/>
      <c r="AP88" s="97"/>
      <c r="AQ88" s="97"/>
      <c r="AR88" s="97"/>
      <c r="AS88" s="98"/>
    </row>
    <row r="89" spans="1:45" s="34" customFormat="1" ht="20.1" customHeight="1">
      <c r="A89" s="94"/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8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1"/>
      <c r="X89" s="131"/>
      <c r="Y89" s="132"/>
      <c r="Z89" s="132"/>
      <c r="AA89" s="132"/>
      <c r="AB89" s="132"/>
      <c r="AC89" s="132"/>
      <c r="AD89" s="132"/>
      <c r="AE89" s="132"/>
      <c r="AF89" s="132"/>
      <c r="AG89" s="132"/>
      <c r="AH89" s="133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1"/>
    </row>
    <row r="90" spans="1:45" s="34" customFormat="1" ht="37.5" customHeight="1" thickBot="1">
      <c r="A90" s="95"/>
      <c r="B90" s="102"/>
      <c r="C90" s="103"/>
      <c r="D90" s="104"/>
      <c r="E90" s="69"/>
      <c r="F90" s="53"/>
      <c r="G90" s="31"/>
      <c r="H90" s="32"/>
      <c r="I90" s="32"/>
      <c r="J90" s="33"/>
      <c r="K90" s="53"/>
      <c r="L90" s="71"/>
      <c r="M90" s="102"/>
      <c r="N90" s="103"/>
      <c r="O90" s="104"/>
      <c r="P90" s="69"/>
      <c r="Q90" s="53"/>
      <c r="R90" s="31"/>
      <c r="S90" s="32"/>
      <c r="T90" s="32"/>
      <c r="U90" s="33"/>
      <c r="V90" s="53"/>
      <c r="W90" s="71"/>
      <c r="X90" s="102" t="s">
        <v>119</v>
      </c>
      <c r="Y90" s="103"/>
      <c r="Z90" s="104"/>
      <c r="AA90" s="69">
        <v>3</v>
      </c>
      <c r="AB90" s="53" t="s">
        <v>31</v>
      </c>
      <c r="AC90" s="31">
        <v>28</v>
      </c>
      <c r="AD90" s="32">
        <v>0</v>
      </c>
      <c r="AE90" s="32">
        <v>0</v>
      </c>
      <c r="AF90" s="33">
        <v>14</v>
      </c>
      <c r="AG90" s="53" t="s">
        <v>66</v>
      </c>
      <c r="AH90" s="71">
        <v>45</v>
      </c>
      <c r="AI90" s="102"/>
      <c r="AJ90" s="103"/>
      <c r="AK90" s="104"/>
      <c r="AL90" s="69"/>
      <c r="AM90" s="53"/>
      <c r="AN90" s="31"/>
      <c r="AO90" s="32"/>
      <c r="AP90" s="32"/>
      <c r="AQ90" s="33"/>
      <c r="AR90" s="53"/>
      <c r="AS90" s="71"/>
    </row>
    <row r="91" spans="1:45" s="7" customFormat="1" ht="20.1" customHeight="1" thickTop="1">
      <c r="A91" s="4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</row>
    <row r="92" s="7" customFormat="1" ht="15.75" thickBot="1"/>
    <row r="93" spans="2:36" s="7" customFormat="1" ht="34.5" customHeight="1" thickBot="1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125" t="s">
        <v>120</v>
      </c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7"/>
    </row>
    <row r="94" s="7" customFormat="1" ht="15"/>
    <row r="95" spans="1:40" s="2" customFormat="1" ht="15.75">
      <c r="A95" s="17" t="s">
        <v>50</v>
      </c>
      <c r="AN95" s="73" t="s">
        <v>51</v>
      </c>
    </row>
    <row r="96" spans="1:44" s="2" customFormat="1" ht="15.75">
      <c r="A96" s="17" t="s">
        <v>52</v>
      </c>
      <c r="AL96" s="77" t="s">
        <v>53</v>
      </c>
      <c r="AM96" s="77"/>
      <c r="AN96" s="77"/>
      <c r="AO96" s="77"/>
      <c r="AP96" s="77"/>
      <c r="AQ96" s="77"/>
      <c r="AR96" s="77"/>
    </row>
    <row r="97" spans="1:45" s="7" customFormat="1" ht="19.5" hidden="1" thickBot="1" thickTop="1">
      <c r="A97" s="2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</row>
    <row r="98" spans="1:45" s="7" customFormat="1" ht="19.5" hidden="1" thickBot="1" thickTop="1">
      <c r="A98" s="55"/>
      <c r="B98" s="110"/>
      <c r="C98" s="111"/>
      <c r="D98" s="111"/>
      <c r="E98" s="111"/>
      <c r="F98" s="111"/>
      <c r="G98" s="111"/>
      <c r="H98" s="111"/>
      <c r="I98" s="111"/>
      <c r="J98" s="111"/>
      <c r="K98" s="111"/>
      <c r="L98" s="112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2"/>
      <c r="X98" s="110"/>
      <c r="Y98" s="111"/>
      <c r="Z98" s="111"/>
      <c r="AA98" s="111"/>
      <c r="AB98" s="111"/>
      <c r="AC98" s="111"/>
      <c r="AD98" s="111"/>
      <c r="AE98" s="111"/>
      <c r="AF98" s="111"/>
      <c r="AG98" s="111"/>
      <c r="AH98" s="112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2"/>
    </row>
    <row r="99" spans="1:45" s="7" customFormat="1" ht="15.75" hidden="1" thickTop="1">
      <c r="A99" s="94"/>
      <c r="B99" s="105"/>
      <c r="C99" s="106"/>
      <c r="D99" s="106"/>
      <c r="E99" s="106"/>
      <c r="F99" s="106"/>
      <c r="G99" s="106"/>
      <c r="H99" s="106"/>
      <c r="I99" s="106"/>
      <c r="J99" s="106"/>
      <c r="K99" s="106"/>
      <c r="L99" s="10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8"/>
      <c r="X99" s="105"/>
      <c r="Y99" s="106"/>
      <c r="Z99" s="106"/>
      <c r="AA99" s="106"/>
      <c r="AB99" s="106"/>
      <c r="AC99" s="106"/>
      <c r="AD99" s="106"/>
      <c r="AE99" s="106"/>
      <c r="AF99" s="106"/>
      <c r="AG99" s="106"/>
      <c r="AH99" s="10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8"/>
    </row>
    <row r="100" spans="1:45" s="7" customFormat="1" ht="15.75" customHeight="1" hidden="1">
      <c r="A100" s="94"/>
      <c r="B100" s="99"/>
      <c r="C100" s="100"/>
      <c r="D100" s="100"/>
      <c r="E100" s="100"/>
      <c r="F100" s="100"/>
      <c r="G100" s="100"/>
      <c r="H100" s="100"/>
      <c r="I100" s="100"/>
      <c r="J100" s="100"/>
      <c r="K100" s="100"/>
      <c r="L100" s="101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1"/>
      <c r="X100" s="99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1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1"/>
    </row>
    <row r="101" spans="1:45" s="7" customFormat="1" ht="15" customHeight="1" hidden="1" thickBot="1">
      <c r="A101" s="95"/>
      <c r="B101" s="102"/>
      <c r="C101" s="103"/>
      <c r="D101" s="104"/>
      <c r="E101" s="69"/>
      <c r="F101" s="53"/>
      <c r="G101" s="31"/>
      <c r="H101" s="32"/>
      <c r="I101" s="32"/>
      <c r="J101" s="33"/>
      <c r="K101" s="53"/>
      <c r="L101" s="71"/>
      <c r="M101" s="102"/>
      <c r="N101" s="103"/>
      <c r="O101" s="104"/>
      <c r="P101" s="69"/>
      <c r="Q101" s="53"/>
      <c r="R101" s="31"/>
      <c r="S101" s="32"/>
      <c r="T101" s="32"/>
      <c r="U101" s="33"/>
      <c r="V101" s="53"/>
      <c r="W101" s="71"/>
      <c r="X101" s="102"/>
      <c r="Y101" s="103"/>
      <c r="Z101" s="104"/>
      <c r="AA101" s="69"/>
      <c r="AB101" s="53"/>
      <c r="AC101" s="31"/>
      <c r="AD101" s="32"/>
      <c r="AE101" s="32"/>
      <c r="AF101" s="33"/>
      <c r="AG101" s="53"/>
      <c r="AH101" s="71"/>
      <c r="AI101" s="102"/>
      <c r="AJ101" s="103"/>
      <c r="AK101" s="104"/>
      <c r="AL101" s="69"/>
      <c r="AM101" s="53"/>
      <c r="AN101" s="31"/>
      <c r="AO101" s="32"/>
      <c r="AP101" s="32"/>
      <c r="AQ101" s="33"/>
      <c r="AR101" s="53"/>
      <c r="AS101" s="71"/>
    </row>
    <row r="102" spans="1:45" s="7" customFormat="1" ht="15.75" hidden="1" thickTop="1">
      <c r="A102" s="93"/>
      <c r="B102" s="96"/>
      <c r="C102" s="97"/>
      <c r="D102" s="97"/>
      <c r="E102" s="97"/>
      <c r="F102" s="97"/>
      <c r="G102" s="97"/>
      <c r="H102" s="97"/>
      <c r="I102" s="97"/>
      <c r="J102" s="97"/>
      <c r="K102" s="97"/>
      <c r="L102" s="98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8"/>
      <c r="X102" s="96"/>
      <c r="Y102" s="97"/>
      <c r="Z102" s="97"/>
      <c r="AA102" s="97"/>
      <c r="AB102" s="97"/>
      <c r="AC102" s="97"/>
      <c r="AD102" s="97"/>
      <c r="AE102" s="97"/>
      <c r="AF102" s="97"/>
      <c r="AG102" s="97"/>
      <c r="AH102" s="98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8"/>
    </row>
    <row r="103" spans="1:45" s="7" customFormat="1" ht="15.75" customHeight="1" hidden="1">
      <c r="A103" s="94"/>
      <c r="B103" s="99"/>
      <c r="C103" s="100"/>
      <c r="D103" s="100"/>
      <c r="E103" s="100"/>
      <c r="F103" s="100"/>
      <c r="G103" s="100"/>
      <c r="H103" s="100"/>
      <c r="I103" s="100"/>
      <c r="J103" s="100"/>
      <c r="K103" s="100"/>
      <c r="L103" s="101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1"/>
      <c r="X103" s="99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1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1"/>
    </row>
    <row r="104" spans="1:45" s="7" customFormat="1" ht="15" customHeight="1" hidden="1" thickBot="1">
      <c r="A104" s="95"/>
      <c r="B104" s="102"/>
      <c r="C104" s="103"/>
      <c r="D104" s="104"/>
      <c r="E104" s="69"/>
      <c r="F104" s="53"/>
      <c r="G104" s="31"/>
      <c r="H104" s="32"/>
      <c r="I104" s="32"/>
      <c r="J104" s="33"/>
      <c r="K104" s="53"/>
      <c r="L104" s="71"/>
      <c r="M104" s="102"/>
      <c r="N104" s="103"/>
      <c r="O104" s="104"/>
      <c r="P104" s="69"/>
      <c r="Q104" s="53"/>
      <c r="R104" s="31"/>
      <c r="S104" s="32"/>
      <c r="T104" s="32"/>
      <c r="U104" s="33"/>
      <c r="V104" s="53"/>
      <c r="W104" s="71"/>
      <c r="X104" s="102"/>
      <c r="Y104" s="103"/>
      <c r="Z104" s="104"/>
      <c r="AA104" s="69"/>
      <c r="AB104" s="53"/>
      <c r="AC104" s="31"/>
      <c r="AD104" s="32"/>
      <c r="AE104" s="32"/>
      <c r="AF104" s="33"/>
      <c r="AG104" s="53"/>
      <c r="AH104" s="71"/>
      <c r="AI104" s="102"/>
      <c r="AJ104" s="103"/>
      <c r="AK104" s="104"/>
      <c r="AL104" s="69"/>
      <c r="AM104" s="53"/>
      <c r="AN104" s="31"/>
      <c r="AO104" s="32"/>
      <c r="AP104" s="32"/>
      <c r="AQ104" s="33"/>
      <c r="AR104" s="53"/>
      <c r="AS104" s="71"/>
    </row>
    <row r="105" spans="1:45" s="7" customFormat="1" ht="15.75" hidden="1" thickTop="1">
      <c r="A105" s="93"/>
      <c r="B105" s="96"/>
      <c r="C105" s="97"/>
      <c r="D105" s="97"/>
      <c r="E105" s="97"/>
      <c r="F105" s="97"/>
      <c r="G105" s="97"/>
      <c r="H105" s="97"/>
      <c r="I105" s="97"/>
      <c r="J105" s="97"/>
      <c r="K105" s="97"/>
      <c r="L105" s="98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8"/>
      <c r="X105" s="96"/>
      <c r="Y105" s="97"/>
      <c r="Z105" s="97"/>
      <c r="AA105" s="97"/>
      <c r="AB105" s="97"/>
      <c r="AC105" s="97"/>
      <c r="AD105" s="97"/>
      <c r="AE105" s="97"/>
      <c r="AF105" s="97"/>
      <c r="AG105" s="97"/>
      <c r="AH105" s="98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8"/>
    </row>
    <row r="106" spans="1:45" s="7" customFormat="1" ht="15.75" customHeight="1" hidden="1">
      <c r="A106" s="94"/>
      <c r="B106" s="99"/>
      <c r="C106" s="100"/>
      <c r="D106" s="100"/>
      <c r="E106" s="100"/>
      <c r="F106" s="100"/>
      <c r="G106" s="100"/>
      <c r="H106" s="100"/>
      <c r="I106" s="100"/>
      <c r="J106" s="100"/>
      <c r="K106" s="100"/>
      <c r="L106" s="101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1"/>
      <c r="X106" s="99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1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1"/>
    </row>
    <row r="107" spans="1:45" s="7" customFormat="1" ht="15" customHeight="1" hidden="1" thickBot="1">
      <c r="A107" s="95"/>
      <c r="B107" s="102"/>
      <c r="C107" s="103"/>
      <c r="D107" s="104"/>
      <c r="E107" s="69"/>
      <c r="F107" s="53"/>
      <c r="G107" s="31"/>
      <c r="H107" s="32"/>
      <c r="I107" s="32"/>
      <c r="J107" s="33"/>
      <c r="K107" s="53"/>
      <c r="L107" s="71"/>
      <c r="M107" s="102"/>
      <c r="N107" s="103"/>
      <c r="O107" s="104"/>
      <c r="P107" s="69"/>
      <c r="Q107" s="53"/>
      <c r="R107" s="31"/>
      <c r="S107" s="32"/>
      <c r="T107" s="32"/>
      <c r="U107" s="33"/>
      <c r="V107" s="53"/>
      <c r="W107" s="71"/>
      <c r="X107" s="102"/>
      <c r="Y107" s="103"/>
      <c r="Z107" s="104"/>
      <c r="AA107" s="69"/>
      <c r="AB107" s="53"/>
      <c r="AC107" s="31"/>
      <c r="AD107" s="32"/>
      <c r="AE107" s="32"/>
      <c r="AF107" s="33"/>
      <c r="AG107" s="53"/>
      <c r="AH107" s="71"/>
      <c r="AI107" s="102"/>
      <c r="AJ107" s="103"/>
      <c r="AK107" s="104"/>
      <c r="AL107" s="69"/>
      <c r="AM107" s="53"/>
      <c r="AN107" s="31"/>
      <c r="AO107" s="32"/>
      <c r="AP107" s="32"/>
      <c r="AQ107" s="33"/>
      <c r="AR107" s="53"/>
      <c r="AS107" s="71"/>
    </row>
    <row r="108" spans="1:45" s="7" customFormat="1" ht="18.75" hidden="1" thickTop="1">
      <c r="A108" s="85"/>
      <c r="B108" s="78"/>
      <c r="C108" s="79"/>
      <c r="D108" s="35"/>
      <c r="E108" s="80"/>
      <c r="F108" s="81"/>
      <c r="G108" s="90"/>
      <c r="H108" s="91"/>
      <c r="I108" s="91"/>
      <c r="J108" s="92"/>
      <c r="K108" s="89"/>
      <c r="L108" s="81"/>
      <c r="M108" s="78"/>
      <c r="N108" s="79"/>
      <c r="O108" s="35"/>
      <c r="P108" s="80"/>
      <c r="Q108" s="81"/>
      <c r="R108" s="90"/>
      <c r="S108" s="91"/>
      <c r="T108" s="91"/>
      <c r="U108" s="92"/>
      <c r="V108" s="89"/>
      <c r="W108" s="81"/>
      <c r="X108" s="78"/>
      <c r="Y108" s="79"/>
      <c r="Z108" s="35"/>
      <c r="AA108" s="80"/>
      <c r="AB108" s="81"/>
      <c r="AC108" s="90"/>
      <c r="AD108" s="91"/>
      <c r="AE108" s="91"/>
      <c r="AF108" s="92"/>
      <c r="AG108" s="89"/>
      <c r="AH108" s="81"/>
      <c r="AI108" s="78"/>
      <c r="AJ108" s="79"/>
      <c r="AK108" s="35"/>
      <c r="AL108" s="80"/>
      <c r="AM108" s="81"/>
      <c r="AN108" s="90"/>
      <c r="AO108" s="91"/>
      <c r="AP108" s="91"/>
      <c r="AQ108" s="92"/>
      <c r="AR108" s="89"/>
      <c r="AS108" s="81"/>
    </row>
    <row r="109" spans="1:45" s="7" customFormat="1" ht="18.75" customHeight="1" hidden="1" thickBot="1">
      <c r="A109" s="86"/>
      <c r="B109" s="82"/>
      <c r="C109" s="83"/>
      <c r="D109" s="36"/>
      <c r="E109" s="87"/>
      <c r="F109" s="88"/>
      <c r="G109" s="82"/>
      <c r="H109" s="83"/>
      <c r="I109" s="83"/>
      <c r="J109" s="84"/>
      <c r="K109" s="82"/>
      <c r="L109" s="84"/>
      <c r="M109" s="82"/>
      <c r="N109" s="83"/>
      <c r="O109" s="36"/>
      <c r="P109" s="87"/>
      <c r="Q109" s="88"/>
      <c r="R109" s="82"/>
      <c r="S109" s="83"/>
      <c r="T109" s="83"/>
      <c r="U109" s="84"/>
      <c r="V109" s="82"/>
      <c r="W109" s="84"/>
      <c r="X109" s="82"/>
      <c r="Y109" s="83"/>
      <c r="Z109" s="36"/>
      <c r="AA109" s="87"/>
      <c r="AB109" s="88"/>
      <c r="AC109" s="82"/>
      <c r="AD109" s="83"/>
      <c r="AE109" s="83"/>
      <c r="AF109" s="84"/>
      <c r="AG109" s="82"/>
      <c r="AH109" s="84"/>
      <c r="AI109" s="82"/>
      <c r="AJ109" s="83"/>
      <c r="AK109" s="36"/>
      <c r="AL109" s="87"/>
      <c r="AM109" s="88"/>
      <c r="AN109" s="82"/>
      <c r="AO109" s="83"/>
      <c r="AP109" s="83"/>
      <c r="AQ109" s="84"/>
      <c r="AR109" s="82"/>
      <c r="AS109" s="84"/>
    </row>
    <row r="110" spans="1:45" s="7" customFormat="1" ht="18.75" hidden="1" thickTop="1">
      <c r="A110" s="85"/>
      <c r="B110" s="78"/>
      <c r="C110" s="79"/>
      <c r="D110" s="37"/>
      <c r="E110" s="80"/>
      <c r="F110" s="81"/>
      <c r="G110" s="38"/>
      <c r="H110" s="39"/>
      <c r="I110" s="39"/>
      <c r="J110" s="39"/>
      <c r="K110" s="39"/>
      <c r="L110" s="40"/>
      <c r="M110" s="78"/>
      <c r="N110" s="79"/>
      <c r="O110" s="37"/>
      <c r="P110" s="80"/>
      <c r="Q110" s="81"/>
      <c r="R110" s="38"/>
      <c r="S110" s="39"/>
      <c r="T110" s="39"/>
      <c r="U110" s="39"/>
      <c r="V110" s="39"/>
      <c r="W110" s="40"/>
      <c r="X110" s="78"/>
      <c r="Y110" s="79"/>
      <c r="Z110" s="37"/>
      <c r="AA110" s="80"/>
      <c r="AB110" s="81"/>
      <c r="AC110" s="38"/>
      <c r="AD110" s="39"/>
      <c r="AE110" s="39"/>
      <c r="AF110" s="39"/>
      <c r="AG110" s="39"/>
      <c r="AH110" s="40"/>
      <c r="AI110" s="78"/>
      <c r="AJ110" s="79"/>
      <c r="AK110" s="37"/>
      <c r="AL110" s="80"/>
      <c r="AM110" s="81"/>
      <c r="AN110" s="38"/>
      <c r="AO110" s="39"/>
      <c r="AP110" s="39"/>
      <c r="AQ110" s="39"/>
      <c r="AR110" s="39"/>
      <c r="AS110" s="40"/>
    </row>
    <row r="111" spans="1:45" s="7" customFormat="1" ht="53.25" customHeight="1" hidden="1" thickBot="1">
      <c r="A111" s="86"/>
      <c r="B111" s="82"/>
      <c r="C111" s="83"/>
      <c r="D111" s="41"/>
      <c r="E111" s="41"/>
      <c r="F111" s="42"/>
      <c r="G111" s="43"/>
      <c r="H111" s="43"/>
      <c r="I111" s="43"/>
      <c r="J111" s="43"/>
      <c r="K111" s="44"/>
      <c r="L111" s="45"/>
      <c r="M111" s="82"/>
      <c r="N111" s="83"/>
      <c r="O111" s="41"/>
      <c r="P111" s="41"/>
      <c r="Q111" s="42"/>
      <c r="R111" s="43"/>
      <c r="S111" s="43"/>
      <c r="T111" s="43"/>
      <c r="U111" s="43"/>
      <c r="V111" s="44"/>
      <c r="W111" s="45"/>
      <c r="X111" s="82"/>
      <c r="Y111" s="83"/>
      <c r="Z111" s="41"/>
      <c r="AA111" s="41"/>
      <c r="AB111" s="42"/>
      <c r="AC111" s="43"/>
      <c r="AD111" s="43"/>
      <c r="AE111" s="43"/>
      <c r="AF111" s="43"/>
      <c r="AG111" s="44"/>
      <c r="AH111" s="45"/>
      <c r="AI111" s="82"/>
      <c r="AJ111" s="83"/>
      <c r="AK111" s="41"/>
      <c r="AL111" s="41"/>
      <c r="AM111" s="42"/>
      <c r="AN111" s="43"/>
      <c r="AO111" s="43"/>
      <c r="AP111" s="43"/>
      <c r="AQ111" s="43"/>
      <c r="AR111" s="44"/>
      <c r="AS111" s="45"/>
    </row>
    <row r="112" spans="1:45" s="7" customFormat="1" ht="18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</row>
    <row r="113" spans="1:45" s="34" customFormat="1" ht="18">
      <c r="A113" s="113" t="s">
        <v>121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</row>
    <row r="114" spans="1:45" s="34" customFormat="1" ht="18.75" thickBot="1">
      <c r="A114" s="108" t="s">
        <v>22</v>
      </c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</row>
    <row r="115" spans="2:45" s="29" customFormat="1" ht="19.5" thickBot="1" thickTop="1">
      <c r="B115" s="109" t="s">
        <v>23</v>
      </c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 t="s">
        <v>24</v>
      </c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</row>
    <row r="116" spans="1:45" s="29" customFormat="1" ht="18" customHeight="1" thickBot="1" thickTop="1">
      <c r="A116" s="55"/>
      <c r="B116" s="110" t="s">
        <v>25</v>
      </c>
      <c r="C116" s="111"/>
      <c r="D116" s="111"/>
      <c r="E116" s="111"/>
      <c r="F116" s="111"/>
      <c r="G116" s="111"/>
      <c r="H116" s="111"/>
      <c r="I116" s="111"/>
      <c r="J116" s="111"/>
      <c r="K116" s="111"/>
      <c r="L116" s="112"/>
      <c r="M116" s="111" t="s">
        <v>26</v>
      </c>
      <c r="N116" s="111"/>
      <c r="O116" s="111"/>
      <c r="P116" s="111"/>
      <c r="Q116" s="111"/>
      <c r="R116" s="111"/>
      <c r="S116" s="111"/>
      <c r="T116" s="111"/>
      <c r="U116" s="111"/>
      <c r="V116" s="111"/>
      <c r="W116" s="112"/>
      <c r="X116" s="110" t="s">
        <v>27</v>
      </c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2"/>
      <c r="AI116" s="111" t="s">
        <v>28</v>
      </c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2"/>
    </row>
    <row r="117" spans="1:45" s="29" customFormat="1" ht="18" customHeight="1" thickTop="1">
      <c r="A117" s="94" t="s">
        <v>29</v>
      </c>
      <c r="B117" s="105"/>
      <c r="C117" s="106"/>
      <c r="D117" s="106"/>
      <c r="E117" s="106"/>
      <c r="F117" s="106"/>
      <c r="G117" s="106"/>
      <c r="H117" s="106"/>
      <c r="I117" s="106"/>
      <c r="J117" s="106"/>
      <c r="K117" s="106"/>
      <c r="L117" s="107"/>
      <c r="M117" s="97" t="s">
        <v>122</v>
      </c>
      <c r="N117" s="97"/>
      <c r="O117" s="97"/>
      <c r="P117" s="97"/>
      <c r="Q117" s="97"/>
      <c r="R117" s="97"/>
      <c r="S117" s="97"/>
      <c r="T117" s="97"/>
      <c r="U117" s="97"/>
      <c r="V117" s="97"/>
      <c r="W117" s="98"/>
      <c r="X117" s="105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7"/>
      <c r="AI117" s="97" t="s">
        <v>123</v>
      </c>
      <c r="AJ117" s="97"/>
      <c r="AK117" s="97"/>
      <c r="AL117" s="97"/>
      <c r="AM117" s="97"/>
      <c r="AN117" s="97"/>
      <c r="AO117" s="97"/>
      <c r="AP117" s="97"/>
      <c r="AQ117" s="97"/>
      <c r="AR117" s="97"/>
      <c r="AS117" s="98"/>
    </row>
    <row r="118" spans="1:45" s="29" customFormat="1" ht="18" customHeight="1">
      <c r="A118" s="94"/>
      <c r="B118" s="99"/>
      <c r="C118" s="100"/>
      <c r="D118" s="100"/>
      <c r="E118" s="100"/>
      <c r="F118" s="100"/>
      <c r="G118" s="100"/>
      <c r="H118" s="100"/>
      <c r="I118" s="100"/>
      <c r="J118" s="100"/>
      <c r="K118" s="100"/>
      <c r="L118" s="101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1"/>
      <c r="X118" s="99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1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1"/>
    </row>
    <row r="119" spans="1:45" s="29" customFormat="1" ht="18" customHeight="1" thickBot="1">
      <c r="A119" s="95"/>
      <c r="B119" s="102"/>
      <c r="C119" s="103"/>
      <c r="D119" s="104"/>
      <c r="E119" s="69"/>
      <c r="F119" s="53"/>
      <c r="G119" s="31"/>
      <c r="H119" s="32"/>
      <c r="I119" s="32"/>
      <c r="J119" s="33"/>
      <c r="K119" s="53"/>
      <c r="L119" s="71"/>
      <c r="M119" s="102" t="s">
        <v>124</v>
      </c>
      <c r="N119" s="103"/>
      <c r="O119" s="104"/>
      <c r="P119" s="69">
        <v>2</v>
      </c>
      <c r="Q119" s="53" t="s">
        <v>42</v>
      </c>
      <c r="R119" s="31">
        <v>0</v>
      </c>
      <c r="S119" s="32">
        <v>0</v>
      </c>
      <c r="T119" s="32">
        <v>28</v>
      </c>
      <c r="U119" s="33">
        <v>0</v>
      </c>
      <c r="V119" s="64" t="s">
        <v>125</v>
      </c>
      <c r="W119" s="71">
        <v>30</v>
      </c>
      <c r="X119" s="102"/>
      <c r="Y119" s="103"/>
      <c r="Z119" s="104"/>
      <c r="AA119" s="69"/>
      <c r="AB119" s="53"/>
      <c r="AC119" s="31"/>
      <c r="AD119" s="32"/>
      <c r="AE119" s="32"/>
      <c r="AF119" s="33"/>
      <c r="AG119" s="53"/>
      <c r="AH119" s="71"/>
      <c r="AI119" s="102" t="s">
        <v>126</v>
      </c>
      <c r="AJ119" s="103"/>
      <c r="AK119" s="104"/>
      <c r="AL119" s="69">
        <v>2</v>
      </c>
      <c r="AM119" s="53" t="s">
        <v>30</v>
      </c>
      <c r="AN119" s="31">
        <v>28</v>
      </c>
      <c r="AO119" s="32">
        <v>28</v>
      </c>
      <c r="AP119" s="32">
        <v>0</v>
      </c>
      <c r="AQ119" s="33">
        <v>0</v>
      </c>
      <c r="AR119" s="53" t="s">
        <v>34</v>
      </c>
      <c r="AS119" s="71">
        <v>60</v>
      </c>
    </row>
    <row r="120" spans="1:45" s="29" customFormat="1" ht="18" customHeight="1" thickTop="1">
      <c r="A120" s="93" t="s">
        <v>33</v>
      </c>
      <c r="B120" s="96"/>
      <c r="C120" s="97"/>
      <c r="D120" s="97"/>
      <c r="E120" s="97"/>
      <c r="F120" s="97"/>
      <c r="G120" s="97"/>
      <c r="H120" s="97"/>
      <c r="I120" s="97"/>
      <c r="J120" s="97"/>
      <c r="K120" s="97"/>
      <c r="L120" s="98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8"/>
      <c r="X120" s="96"/>
      <c r="Y120" s="97"/>
      <c r="Z120" s="97"/>
      <c r="AA120" s="97"/>
      <c r="AB120" s="97"/>
      <c r="AC120" s="97"/>
      <c r="AD120" s="97"/>
      <c r="AE120" s="97"/>
      <c r="AF120" s="97"/>
      <c r="AG120" s="97"/>
      <c r="AH120" s="98"/>
      <c r="AI120" s="97" t="s">
        <v>122</v>
      </c>
      <c r="AJ120" s="97"/>
      <c r="AK120" s="97"/>
      <c r="AL120" s="97"/>
      <c r="AM120" s="97"/>
      <c r="AN120" s="97"/>
      <c r="AO120" s="97"/>
      <c r="AP120" s="97"/>
      <c r="AQ120" s="97"/>
      <c r="AR120" s="97"/>
      <c r="AS120" s="98"/>
    </row>
    <row r="121" spans="1:45" s="29" customFormat="1" ht="18" customHeight="1">
      <c r="A121" s="94"/>
      <c r="B121" s="99"/>
      <c r="C121" s="100"/>
      <c r="D121" s="100"/>
      <c r="E121" s="100"/>
      <c r="F121" s="100"/>
      <c r="G121" s="100"/>
      <c r="H121" s="100"/>
      <c r="I121" s="100"/>
      <c r="J121" s="100"/>
      <c r="K121" s="100"/>
      <c r="L121" s="101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1"/>
      <c r="X121" s="99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1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1"/>
    </row>
    <row r="122" spans="1:45" s="29" customFormat="1" ht="18" customHeight="1" thickBot="1">
      <c r="A122" s="95"/>
      <c r="B122" s="102"/>
      <c r="C122" s="103"/>
      <c r="D122" s="104"/>
      <c r="E122" s="69"/>
      <c r="F122" s="53"/>
      <c r="G122" s="31"/>
      <c r="H122" s="32"/>
      <c r="I122" s="32"/>
      <c r="J122" s="33"/>
      <c r="K122" s="53"/>
      <c r="L122" s="71"/>
      <c r="M122" s="102"/>
      <c r="N122" s="103"/>
      <c r="O122" s="104"/>
      <c r="P122" s="69"/>
      <c r="Q122" s="53"/>
      <c r="R122" s="31"/>
      <c r="S122" s="32"/>
      <c r="T122" s="32"/>
      <c r="U122" s="33"/>
      <c r="V122" s="53"/>
      <c r="W122" s="71"/>
      <c r="X122" s="102"/>
      <c r="Y122" s="103"/>
      <c r="Z122" s="104"/>
      <c r="AA122" s="69"/>
      <c r="AB122" s="53"/>
      <c r="AC122" s="31"/>
      <c r="AD122" s="32"/>
      <c r="AE122" s="32"/>
      <c r="AF122" s="33"/>
      <c r="AG122" s="53"/>
      <c r="AH122" s="71"/>
      <c r="AI122" s="102" t="s">
        <v>127</v>
      </c>
      <c r="AJ122" s="103"/>
      <c r="AK122" s="104"/>
      <c r="AL122" s="69">
        <v>2</v>
      </c>
      <c r="AM122" s="53" t="s">
        <v>42</v>
      </c>
      <c r="AN122" s="31">
        <v>0</v>
      </c>
      <c r="AO122" s="32">
        <v>0</v>
      </c>
      <c r="AP122" s="32">
        <v>28</v>
      </c>
      <c r="AQ122" s="33">
        <v>0</v>
      </c>
      <c r="AR122" s="64" t="s">
        <v>125</v>
      </c>
      <c r="AS122" s="71">
        <v>30</v>
      </c>
    </row>
    <row r="123" spans="1:45" s="29" customFormat="1" ht="18" customHeight="1" thickTop="1">
      <c r="A123" s="93" t="s">
        <v>35</v>
      </c>
      <c r="B123" s="96"/>
      <c r="C123" s="97"/>
      <c r="D123" s="97"/>
      <c r="E123" s="97"/>
      <c r="F123" s="97"/>
      <c r="G123" s="97"/>
      <c r="H123" s="97"/>
      <c r="I123" s="97"/>
      <c r="J123" s="97"/>
      <c r="K123" s="97"/>
      <c r="L123" s="98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8"/>
      <c r="X123" s="96"/>
      <c r="Y123" s="97"/>
      <c r="Z123" s="97"/>
      <c r="AA123" s="97"/>
      <c r="AB123" s="97"/>
      <c r="AC123" s="97"/>
      <c r="AD123" s="97"/>
      <c r="AE123" s="97"/>
      <c r="AF123" s="97"/>
      <c r="AG123" s="97"/>
      <c r="AH123" s="98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8"/>
    </row>
    <row r="124" spans="1:45" s="29" customFormat="1" ht="18" customHeight="1">
      <c r="A124" s="94"/>
      <c r="B124" s="99"/>
      <c r="C124" s="100"/>
      <c r="D124" s="100"/>
      <c r="E124" s="100"/>
      <c r="F124" s="100"/>
      <c r="G124" s="100"/>
      <c r="H124" s="100"/>
      <c r="I124" s="100"/>
      <c r="J124" s="100"/>
      <c r="K124" s="100"/>
      <c r="L124" s="101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1"/>
      <c r="X124" s="99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1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1"/>
    </row>
    <row r="125" spans="1:45" s="29" customFormat="1" ht="18" customHeight="1" thickBot="1">
      <c r="A125" s="95"/>
      <c r="B125" s="102"/>
      <c r="C125" s="103"/>
      <c r="D125" s="104"/>
      <c r="E125" s="69"/>
      <c r="F125" s="53"/>
      <c r="G125" s="31"/>
      <c r="H125" s="32"/>
      <c r="I125" s="32"/>
      <c r="J125" s="33"/>
      <c r="K125" s="53"/>
      <c r="L125" s="71"/>
      <c r="M125" s="102"/>
      <c r="N125" s="103"/>
      <c r="O125" s="104"/>
      <c r="P125" s="69"/>
      <c r="Q125" s="53"/>
      <c r="R125" s="31"/>
      <c r="S125" s="32"/>
      <c r="T125" s="32"/>
      <c r="U125" s="33"/>
      <c r="V125" s="53"/>
      <c r="W125" s="71"/>
      <c r="X125" s="102"/>
      <c r="Y125" s="103"/>
      <c r="Z125" s="104"/>
      <c r="AA125" s="69"/>
      <c r="AB125" s="53"/>
      <c r="AC125" s="31"/>
      <c r="AD125" s="32"/>
      <c r="AE125" s="32"/>
      <c r="AF125" s="33"/>
      <c r="AG125" s="53"/>
      <c r="AH125" s="71"/>
      <c r="AI125" s="102"/>
      <c r="AJ125" s="103"/>
      <c r="AK125" s="104"/>
      <c r="AL125" s="69"/>
      <c r="AM125" s="53"/>
      <c r="AN125" s="31"/>
      <c r="AO125" s="32"/>
      <c r="AP125" s="32"/>
      <c r="AQ125" s="33"/>
      <c r="AR125" s="53"/>
      <c r="AS125" s="71"/>
    </row>
    <row r="126" spans="1:45" s="29" customFormat="1" ht="18" customHeight="1" thickTop="1">
      <c r="A126" s="85" t="s">
        <v>43</v>
      </c>
      <c r="B126" s="78" t="s">
        <v>44</v>
      </c>
      <c r="C126" s="79"/>
      <c r="D126" s="35"/>
      <c r="E126" s="80">
        <f>SUM(G119:J119,G122:J122,G125:J125)</f>
        <v>0</v>
      </c>
      <c r="F126" s="81"/>
      <c r="G126" s="90" t="s">
        <v>45</v>
      </c>
      <c r="H126" s="91"/>
      <c r="I126" s="91"/>
      <c r="J126" s="92"/>
      <c r="K126" s="89">
        <f>SUM(L119,L122,L125)</f>
        <v>0</v>
      </c>
      <c r="L126" s="81"/>
      <c r="M126" s="78" t="s">
        <v>44</v>
      </c>
      <c r="N126" s="79"/>
      <c r="O126" s="35"/>
      <c r="P126" s="80">
        <f>SUM(R119:U119,R122:U122,R125:U125)</f>
        <v>28</v>
      </c>
      <c r="Q126" s="81"/>
      <c r="R126" s="90" t="s">
        <v>45</v>
      </c>
      <c r="S126" s="91"/>
      <c r="T126" s="91"/>
      <c r="U126" s="92"/>
      <c r="V126" s="89">
        <f>SUM(W119,W122,W125)</f>
        <v>30</v>
      </c>
      <c r="W126" s="81"/>
      <c r="X126" s="78" t="s">
        <v>44</v>
      </c>
      <c r="Y126" s="79"/>
      <c r="Z126" s="35"/>
      <c r="AA126" s="80">
        <f>SUM(AC119:AF119,AC122:AF122,AC125:AF125)</f>
        <v>0</v>
      </c>
      <c r="AB126" s="81"/>
      <c r="AC126" s="90" t="s">
        <v>45</v>
      </c>
      <c r="AD126" s="91"/>
      <c r="AE126" s="91"/>
      <c r="AF126" s="92"/>
      <c r="AG126" s="89">
        <f>SUM(AH119,AH122,AH125)</f>
        <v>0</v>
      </c>
      <c r="AH126" s="81"/>
      <c r="AI126" s="78" t="s">
        <v>44</v>
      </c>
      <c r="AJ126" s="79"/>
      <c r="AK126" s="35"/>
      <c r="AL126" s="80">
        <f>SUM(AN119:AQ119,AN122:AQ122,AN125:AQ125)</f>
        <v>84</v>
      </c>
      <c r="AM126" s="81"/>
      <c r="AN126" s="90" t="s">
        <v>45</v>
      </c>
      <c r="AO126" s="91"/>
      <c r="AP126" s="91"/>
      <c r="AQ126" s="92"/>
      <c r="AR126" s="89">
        <f>SUM(AS119,AS122,AS125)</f>
        <v>90</v>
      </c>
      <c r="AS126" s="81"/>
    </row>
    <row r="127" spans="1:45" s="29" customFormat="1" ht="18" customHeight="1" thickBot="1">
      <c r="A127" s="86"/>
      <c r="B127" s="82" t="s">
        <v>46</v>
      </c>
      <c r="C127" s="83"/>
      <c r="D127" s="36"/>
      <c r="E127" s="87">
        <f>SUM(E119,E122,E125)</f>
        <v>0</v>
      </c>
      <c r="F127" s="88"/>
      <c r="G127" s="82" t="s">
        <v>128</v>
      </c>
      <c r="H127" s="83"/>
      <c r="I127" s="83"/>
      <c r="J127" s="84"/>
      <c r="K127" s="82"/>
      <c r="L127" s="84"/>
      <c r="M127" s="82" t="s">
        <v>46</v>
      </c>
      <c r="N127" s="83"/>
      <c r="O127" s="36"/>
      <c r="P127" s="87">
        <f>SUM(P119,P122,P125)</f>
        <v>2</v>
      </c>
      <c r="Q127" s="88"/>
      <c r="R127" s="82" t="s">
        <v>128</v>
      </c>
      <c r="S127" s="83"/>
      <c r="T127" s="83"/>
      <c r="U127" s="84"/>
      <c r="V127" s="82"/>
      <c r="W127" s="84"/>
      <c r="X127" s="82" t="s">
        <v>46</v>
      </c>
      <c r="Y127" s="83"/>
      <c r="Z127" s="36"/>
      <c r="AA127" s="87">
        <f>SUM(AA119,AA122,AA125)</f>
        <v>0</v>
      </c>
      <c r="AB127" s="88"/>
      <c r="AC127" s="82" t="s">
        <v>128</v>
      </c>
      <c r="AD127" s="83"/>
      <c r="AE127" s="83"/>
      <c r="AF127" s="84"/>
      <c r="AG127" s="82"/>
      <c r="AH127" s="84"/>
      <c r="AI127" s="82" t="s">
        <v>46</v>
      </c>
      <c r="AJ127" s="83"/>
      <c r="AK127" s="36"/>
      <c r="AL127" s="87">
        <f>SUM(AL119,AL122,AL125)</f>
        <v>4</v>
      </c>
      <c r="AM127" s="88"/>
      <c r="AN127" s="82" t="s">
        <v>128</v>
      </c>
      <c r="AO127" s="83"/>
      <c r="AP127" s="83"/>
      <c r="AQ127" s="84"/>
      <c r="AR127" s="82"/>
      <c r="AS127" s="84"/>
    </row>
    <row r="128" spans="1:45" s="29" customFormat="1" ht="18" customHeight="1" thickTop="1">
      <c r="A128" s="85" t="s">
        <v>47</v>
      </c>
      <c r="B128" s="78" t="s">
        <v>44</v>
      </c>
      <c r="C128" s="79"/>
      <c r="D128" s="37"/>
      <c r="E128" s="80">
        <f>SUM(G129:J129)</f>
        <v>0</v>
      </c>
      <c r="F128" s="81"/>
      <c r="G128" s="38"/>
      <c r="H128" s="39"/>
      <c r="I128" s="39"/>
      <c r="J128" s="39"/>
      <c r="K128" s="39"/>
      <c r="L128" s="40"/>
      <c r="M128" s="78" t="s">
        <v>44</v>
      </c>
      <c r="N128" s="79"/>
      <c r="O128" s="37"/>
      <c r="P128" s="80">
        <f>SUM(R129:U129)</f>
        <v>2</v>
      </c>
      <c r="Q128" s="81"/>
      <c r="R128" s="38"/>
      <c r="S128" s="39"/>
      <c r="T128" s="39"/>
      <c r="U128" s="39"/>
      <c r="V128" s="39"/>
      <c r="W128" s="40"/>
      <c r="X128" s="78" t="s">
        <v>44</v>
      </c>
      <c r="Y128" s="79"/>
      <c r="Z128" s="37"/>
      <c r="AA128" s="80">
        <f>SUM(AC129:AF129)</f>
        <v>0</v>
      </c>
      <c r="AB128" s="81"/>
      <c r="AC128" s="38"/>
      <c r="AD128" s="39"/>
      <c r="AE128" s="39"/>
      <c r="AF128" s="39"/>
      <c r="AG128" s="39"/>
      <c r="AH128" s="40"/>
      <c r="AI128" s="78" t="s">
        <v>44</v>
      </c>
      <c r="AJ128" s="79"/>
      <c r="AK128" s="37"/>
      <c r="AL128" s="80">
        <f>SUM(AN129:AQ129)</f>
        <v>6</v>
      </c>
      <c r="AM128" s="81"/>
      <c r="AN128" s="38"/>
      <c r="AO128" s="39"/>
      <c r="AP128" s="39"/>
      <c r="AQ128" s="39"/>
      <c r="AR128" s="39"/>
      <c r="AS128" s="40"/>
    </row>
    <row r="129" spans="1:46" s="29" customFormat="1" ht="18" customHeight="1" thickBot="1">
      <c r="A129" s="86"/>
      <c r="B129" s="82" t="s">
        <v>48</v>
      </c>
      <c r="C129" s="83"/>
      <c r="D129" s="41"/>
      <c r="E129" s="41"/>
      <c r="F129" s="42"/>
      <c r="G129" s="43">
        <f>(G119+G122+G125)/14</f>
        <v>0</v>
      </c>
      <c r="H129" s="43">
        <f>(H119+H122+H125)/14</f>
        <v>0</v>
      </c>
      <c r="I129" s="43">
        <f>(I119+I122+I125)/14</f>
        <v>0</v>
      </c>
      <c r="J129" s="43">
        <f>(J119+J122+J125)/14</f>
        <v>0</v>
      </c>
      <c r="K129" s="44" t="s">
        <v>49</v>
      </c>
      <c r="L129" s="45"/>
      <c r="M129" s="82" t="s">
        <v>48</v>
      </c>
      <c r="N129" s="83"/>
      <c r="O129" s="41"/>
      <c r="P129" s="41"/>
      <c r="Q129" s="42"/>
      <c r="R129" s="43">
        <f>(R119+R122+R125)/14</f>
        <v>0</v>
      </c>
      <c r="S129" s="43">
        <f>(S119+S122+S125)/14</f>
        <v>0</v>
      </c>
      <c r="T129" s="43">
        <f>(T119+T122+T125)/14</f>
        <v>2</v>
      </c>
      <c r="U129" s="43">
        <f>(U119+U122+U125)/14</f>
        <v>0</v>
      </c>
      <c r="V129" s="44" t="s">
        <v>49</v>
      </c>
      <c r="W129" s="45"/>
      <c r="X129" s="82" t="s">
        <v>48</v>
      </c>
      <c r="Y129" s="83"/>
      <c r="Z129" s="41"/>
      <c r="AA129" s="41"/>
      <c r="AB129" s="42"/>
      <c r="AC129" s="43">
        <f>(AC119+AC122+AC125)/14</f>
        <v>0</v>
      </c>
      <c r="AD129" s="43">
        <f>(AD119+AD122+AD125)/14</f>
        <v>0</v>
      </c>
      <c r="AE129" s="43">
        <f>(AE119+AE122+AE125)/14</f>
        <v>0</v>
      </c>
      <c r="AF129" s="43">
        <f>(AF119+AF122+AF125)/14</f>
        <v>0</v>
      </c>
      <c r="AG129" s="44" t="s">
        <v>49</v>
      </c>
      <c r="AH129" s="45"/>
      <c r="AI129" s="82" t="s">
        <v>48</v>
      </c>
      <c r="AJ129" s="83"/>
      <c r="AK129" s="41"/>
      <c r="AL129" s="41"/>
      <c r="AM129" s="42"/>
      <c r="AN129" s="43">
        <f>(AN119+AN122+AN125)/14</f>
        <v>2</v>
      </c>
      <c r="AO129" s="43">
        <f>(AO119+AO122+AO125)/14</f>
        <v>2</v>
      </c>
      <c r="AP129" s="43">
        <f>(AP119+AP122+AP125)/14</f>
        <v>2</v>
      </c>
      <c r="AQ129" s="43">
        <f>(AQ119+AQ122+AQ125)/14</f>
        <v>0</v>
      </c>
      <c r="AR129" s="44" t="s">
        <v>49</v>
      </c>
      <c r="AS129" s="45"/>
      <c r="AT129" s="52"/>
    </row>
    <row r="130" spans="1:45" ht="15.75" thickTop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</row>
    <row r="131" spans="1:45" s="7" customFormat="1" ht="16.5" customHeight="1">
      <c r="A131" s="113" t="s">
        <v>121</v>
      </c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</row>
    <row r="132" spans="1:45" s="7" customFormat="1" ht="15.75" customHeight="1" thickBot="1">
      <c r="A132" s="108" t="s">
        <v>22</v>
      </c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</row>
    <row r="133" spans="1:45" s="7" customFormat="1" ht="19.5" thickBot="1" thickTop="1">
      <c r="A133" s="29"/>
      <c r="B133" s="109" t="s">
        <v>54</v>
      </c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 t="s">
        <v>55</v>
      </c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</row>
    <row r="134" spans="1:45" s="7" customFormat="1" ht="28.5" customHeight="1" thickBot="1" thickTop="1">
      <c r="A134" s="55"/>
      <c r="B134" s="110" t="s">
        <v>129</v>
      </c>
      <c r="C134" s="111"/>
      <c r="D134" s="111"/>
      <c r="E134" s="111"/>
      <c r="F134" s="111"/>
      <c r="G134" s="111"/>
      <c r="H134" s="111"/>
      <c r="I134" s="111"/>
      <c r="J134" s="111"/>
      <c r="K134" s="111"/>
      <c r="L134" s="112"/>
      <c r="M134" s="111" t="s">
        <v>130</v>
      </c>
      <c r="N134" s="111"/>
      <c r="O134" s="111"/>
      <c r="P134" s="111"/>
      <c r="Q134" s="111"/>
      <c r="R134" s="111"/>
      <c r="S134" s="111"/>
      <c r="T134" s="111"/>
      <c r="U134" s="111"/>
      <c r="V134" s="111"/>
      <c r="W134" s="112"/>
      <c r="X134" s="110" t="s">
        <v>131</v>
      </c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2"/>
      <c r="AI134" s="111" t="s">
        <v>132</v>
      </c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2"/>
    </row>
    <row r="135" spans="1:45" s="1" customFormat="1" ht="16.5" thickTop="1">
      <c r="A135" s="94" t="s">
        <v>29</v>
      </c>
      <c r="B135" s="105" t="s">
        <v>133</v>
      </c>
      <c r="C135" s="106"/>
      <c r="D135" s="106"/>
      <c r="E135" s="106"/>
      <c r="F135" s="106"/>
      <c r="G135" s="106"/>
      <c r="H135" s="106"/>
      <c r="I135" s="106"/>
      <c r="J135" s="106"/>
      <c r="K135" s="106"/>
      <c r="L135" s="107"/>
      <c r="M135" s="96" t="s">
        <v>134</v>
      </c>
      <c r="N135" s="97"/>
      <c r="O135" s="97"/>
      <c r="P135" s="97"/>
      <c r="Q135" s="97"/>
      <c r="R135" s="97"/>
      <c r="S135" s="97"/>
      <c r="T135" s="97"/>
      <c r="U135" s="97"/>
      <c r="V135" s="97"/>
      <c r="W135" s="98"/>
      <c r="X135" s="105" t="s">
        <v>135</v>
      </c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7"/>
      <c r="AI135" s="97" t="s">
        <v>136</v>
      </c>
      <c r="AJ135" s="97"/>
      <c r="AK135" s="97"/>
      <c r="AL135" s="97"/>
      <c r="AM135" s="97"/>
      <c r="AN135" s="97"/>
      <c r="AO135" s="97"/>
      <c r="AP135" s="97"/>
      <c r="AQ135" s="97"/>
      <c r="AR135" s="97"/>
      <c r="AS135" s="98"/>
    </row>
    <row r="136" spans="1:45" s="1" customFormat="1" ht="15.75">
      <c r="A136" s="94"/>
      <c r="B136" s="99"/>
      <c r="C136" s="100"/>
      <c r="D136" s="100"/>
      <c r="E136" s="100"/>
      <c r="F136" s="100"/>
      <c r="G136" s="100"/>
      <c r="H136" s="100"/>
      <c r="I136" s="100"/>
      <c r="J136" s="100"/>
      <c r="K136" s="100"/>
      <c r="L136" s="101"/>
      <c r="M136" s="99"/>
      <c r="N136" s="100"/>
      <c r="O136" s="100"/>
      <c r="P136" s="100"/>
      <c r="Q136" s="100"/>
      <c r="R136" s="100"/>
      <c r="S136" s="100"/>
      <c r="T136" s="100"/>
      <c r="U136" s="100"/>
      <c r="V136" s="100"/>
      <c r="W136" s="101"/>
      <c r="X136" s="99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1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1"/>
    </row>
    <row r="137" spans="1:45" s="7" customFormat="1" ht="24.75" customHeight="1" thickBot="1">
      <c r="A137" s="95"/>
      <c r="B137" s="102" t="s">
        <v>137</v>
      </c>
      <c r="C137" s="103"/>
      <c r="D137" s="104"/>
      <c r="E137" s="69">
        <v>4</v>
      </c>
      <c r="F137" s="53" t="s">
        <v>31</v>
      </c>
      <c r="G137" s="31">
        <v>28</v>
      </c>
      <c r="H137" s="32">
        <v>0</v>
      </c>
      <c r="I137" s="32">
        <v>28</v>
      </c>
      <c r="J137" s="33">
        <v>0</v>
      </c>
      <c r="K137" s="64" t="s">
        <v>125</v>
      </c>
      <c r="L137" s="71">
        <v>60</v>
      </c>
      <c r="M137" s="102" t="s">
        <v>138</v>
      </c>
      <c r="N137" s="103"/>
      <c r="O137" s="104"/>
      <c r="P137" s="69">
        <v>4</v>
      </c>
      <c r="Q137" s="53" t="s">
        <v>31</v>
      </c>
      <c r="R137" s="31">
        <v>28</v>
      </c>
      <c r="S137" s="32">
        <v>28</v>
      </c>
      <c r="T137" s="32">
        <v>0</v>
      </c>
      <c r="U137" s="33">
        <v>0</v>
      </c>
      <c r="V137" s="64" t="s">
        <v>125</v>
      </c>
      <c r="W137" s="71">
        <v>65</v>
      </c>
      <c r="X137" s="102" t="s">
        <v>139</v>
      </c>
      <c r="Y137" s="103"/>
      <c r="Z137" s="104"/>
      <c r="AA137" s="69">
        <v>3</v>
      </c>
      <c r="AB137" s="53" t="s">
        <v>31</v>
      </c>
      <c r="AC137" s="31">
        <v>28</v>
      </c>
      <c r="AD137" s="32">
        <v>14</v>
      </c>
      <c r="AE137" s="32">
        <v>0</v>
      </c>
      <c r="AF137" s="33">
        <v>0</v>
      </c>
      <c r="AG137" s="63" t="s">
        <v>125</v>
      </c>
      <c r="AH137" s="71">
        <v>50</v>
      </c>
      <c r="AI137" s="102" t="s">
        <v>140</v>
      </c>
      <c r="AJ137" s="103"/>
      <c r="AK137" s="104"/>
      <c r="AL137" s="69">
        <v>3</v>
      </c>
      <c r="AM137" s="53" t="s">
        <v>31</v>
      </c>
      <c r="AN137" s="31">
        <v>28</v>
      </c>
      <c r="AO137" s="32">
        <v>14</v>
      </c>
      <c r="AP137" s="32">
        <v>0</v>
      </c>
      <c r="AQ137" s="33">
        <v>0</v>
      </c>
      <c r="AR137" s="64" t="s">
        <v>125</v>
      </c>
      <c r="AS137" s="71">
        <v>60</v>
      </c>
    </row>
    <row r="138" spans="1:45" s="7" customFormat="1" ht="26.25" customHeight="1" thickTop="1">
      <c r="A138" s="93" t="s">
        <v>33</v>
      </c>
      <c r="B138" s="96"/>
      <c r="C138" s="97"/>
      <c r="D138" s="97"/>
      <c r="E138" s="97"/>
      <c r="F138" s="97"/>
      <c r="G138" s="97"/>
      <c r="H138" s="97"/>
      <c r="I138" s="97"/>
      <c r="J138" s="97"/>
      <c r="K138" s="97"/>
      <c r="L138" s="98"/>
      <c r="M138" s="97" t="s">
        <v>122</v>
      </c>
      <c r="N138" s="97"/>
      <c r="O138" s="97"/>
      <c r="P138" s="97"/>
      <c r="Q138" s="97"/>
      <c r="R138" s="97"/>
      <c r="S138" s="97"/>
      <c r="T138" s="97"/>
      <c r="U138" s="97"/>
      <c r="V138" s="97"/>
      <c r="W138" s="98"/>
      <c r="X138" s="96"/>
      <c r="Y138" s="97"/>
      <c r="Z138" s="97"/>
      <c r="AA138" s="97"/>
      <c r="AB138" s="97"/>
      <c r="AC138" s="97"/>
      <c r="AD138" s="97"/>
      <c r="AE138" s="97"/>
      <c r="AF138" s="97"/>
      <c r="AG138" s="97"/>
      <c r="AH138" s="98"/>
      <c r="AI138" s="96" t="s">
        <v>122</v>
      </c>
      <c r="AJ138" s="97"/>
      <c r="AK138" s="97"/>
      <c r="AL138" s="97"/>
      <c r="AM138" s="97"/>
      <c r="AN138" s="97"/>
      <c r="AO138" s="97"/>
      <c r="AP138" s="97"/>
      <c r="AQ138" s="97"/>
      <c r="AR138" s="97"/>
      <c r="AS138" s="98"/>
    </row>
    <row r="139" spans="1:45" s="7" customFormat="1" ht="15.75" customHeight="1">
      <c r="A139" s="94"/>
      <c r="B139" s="99"/>
      <c r="C139" s="100"/>
      <c r="D139" s="100"/>
      <c r="E139" s="100"/>
      <c r="F139" s="100"/>
      <c r="G139" s="100"/>
      <c r="H139" s="100"/>
      <c r="I139" s="100"/>
      <c r="J139" s="100"/>
      <c r="K139" s="100"/>
      <c r="L139" s="101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1"/>
      <c r="X139" s="99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1"/>
      <c r="AI139" s="99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1"/>
    </row>
    <row r="140" spans="1:45" s="7" customFormat="1" ht="18.75" thickBot="1">
      <c r="A140" s="95"/>
      <c r="B140" s="102"/>
      <c r="C140" s="103"/>
      <c r="D140" s="104"/>
      <c r="E140" s="69"/>
      <c r="F140" s="53"/>
      <c r="G140" s="31"/>
      <c r="H140" s="32"/>
      <c r="I140" s="32"/>
      <c r="J140" s="33"/>
      <c r="K140" s="64"/>
      <c r="L140" s="71"/>
      <c r="M140" s="102" t="s">
        <v>141</v>
      </c>
      <c r="N140" s="103"/>
      <c r="O140" s="104"/>
      <c r="P140" s="69">
        <v>2</v>
      </c>
      <c r="Q140" s="53" t="s">
        <v>42</v>
      </c>
      <c r="R140" s="31">
        <v>0</v>
      </c>
      <c r="S140" s="32">
        <v>0</v>
      </c>
      <c r="T140" s="32">
        <v>28</v>
      </c>
      <c r="U140" s="33">
        <v>0</v>
      </c>
      <c r="V140" s="64" t="s">
        <v>125</v>
      </c>
      <c r="W140" s="71">
        <v>30</v>
      </c>
      <c r="X140" s="102"/>
      <c r="Y140" s="103"/>
      <c r="Z140" s="104"/>
      <c r="AA140" s="69"/>
      <c r="AB140" s="53"/>
      <c r="AC140" s="31"/>
      <c r="AD140" s="32"/>
      <c r="AE140" s="32"/>
      <c r="AF140" s="33"/>
      <c r="AG140" s="63"/>
      <c r="AH140" s="71"/>
      <c r="AI140" s="102" t="s">
        <v>142</v>
      </c>
      <c r="AJ140" s="103"/>
      <c r="AK140" s="104"/>
      <c r="AL140" s="69">
        <v>2</v>
      </c>
      <c r="AM140" s="53" t="s">
        <v>42</v>
      </c>
      <c r="AN140" s="31">
        <v>0</v>
      </c>
      <c r="AO140" s="32">
        <v>0</v>
      </c>
      <c r="AP140" s="32">
        <v>28</v>
      </c>
      <c r="AQ140" s="33">
        <v>0</v>
      </c>
      <c r="AR140" s="64" t="s">
        <v>125</v>
      </c>
      <c r="AS140" s="71">
        <v>30</v>
      </c>
    </row>
    <row r="141" spans="1:45" s="7" customFormat="1" ht="16.5" customHeight="1" thickTop="1">
      <c r="A141" s="93" t="s">
        <v>35</v>
      </c>
      <c r="B141" s="96"/>
      <c r="C141" s="97"/>
      <c r="D141" s="97"/>
      <c r="E141" s="97"/>
      <c r="F141" s="97"/>
      <c r="G141" s="97"/>
      <c r="H141" s="97"/>
      <c r="I141" s="97"/>
      <c r="J141" s="97"/>
      <c r="K141" s="97"/>
      <c r="L141" s="98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8"/>
      <c r="X141" s="96"/>
      <c r="Y141" s="97"/>
      <c r="Z141" s="97"/>
      <c r="AA141" s="97"/>
      <c r="AB141" s="97"/>
      <c r="AC141" s="97"/>
      <c r="AD141" s="97"/>
      <c r="AE141" s="97"/>
      <c r="AF141" s="97"/>
      <c r="AG141" s="97"/>
      <c r="AH141" s="98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8"/>
    </row>
    <row r="142" spans="1:45" s="7" customFormat="1" ht="29.25" customHeight="1">
      <c r="A142" s="94"/>
      <c r="B142" s="99"/>
      <c r="C142" s="100"/>
      <c r="D142" s="100"/>
      <c r="E142" s="100"/>
      <c r="F142" s="100"/>
      <c r="G142" s="100"/>
      <c r="H142" s="100"/>
      <c r="I142" s="100"/>
      <c r="J142" s="100"/>
      <c r="K142" s="100"/>
      <c r="L142" s="101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1"/>
      <c r="X142" s="99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1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1"/>
    </row>
    <row r="143" spans="1:45" s="7" customFormat="1" ht="31.5" customHeight="1" thickBot="1">
      <c r="A143" s="95"/>
      <c r="B143" s="102"/>
      <c r="C143" s="103"/>
      <c r="D143" s="104"/>
      <c r="E143" s="69"/>
      <c r="F143" s="53"/>
      <c r="G143" s="31"/>
      <c r="H143" s="32"/>
      <c r="I143" s="32"/>
      <c r="J143" s="33"/>
      <c r="K143" s="64"/>
      <c r="L143" s="71"/>
      <c r="M143" s="102"/>
      <c r="N143" s="103"/>
      <c r="O143" s="104"/>
      <c r="P143" s="69"/>
      <c r="Q143" s="53"/>
      <c r="R143" s="31"/>
      <c r="S143" s="32"/>
      <c r="T143" s="32"/>
      <c r="U143" s="33"/>
      <c r="V143" s="64"/>
      <c r="W143" s="71"/>
      <c r="X143" s="102"/>
      <c r="Y143" s="103"/>
      <c r="Z143" s="104"/>
      <c r="AA143" s="69"/>
      <c r="AB143" s="53"/>
      <c r="AC143" s="31"/>
      <c r="AD143" s="32"/>
      <c r="AE143" s="32"/>
      <c r="AF143" s="33"/>
      <c r="AG143" s="63"/>
      <c r="AH143" s="71"/>
      <c r="AI143" s="102"/>
      <c r="AJ143" s="103"/>
      <c r="AK143" s="104"/>
      <c r="AL143" s="69"/>
      <c r="AM143" s="53"/>
      <c r="AN143" s="31"/>
      <c r="AO143" s="32"/>
      <c r="AP143" s="32"/>
      <c r="AQ143" s="33"/>
      <c r="AR143" s="53"/>
      <c r="AS143" s="71"/>
    </row>
    <row r="144" spans="1:45" s="7" customFormat="1" ht="18.75" thickTop="1">
      <c r="A144" s="85" t="s">
        <v>43</v>
      </c>
      <c r="B144" s="78" t="s">
        <v>44</v>
      </c>
      <c r="C144" s="79"/>
      <c r="D144" s="35"/>
      <c r="E144" s="80">
        <f>SUM(G137:J137,G140:J140,G143:J143)</f>
        <v>56</v>
      </c>
      <c r="F144" s="81"/>
      <c r="G144" s="90" t="s">
        <v>45</v>
      </c>
      <c r="H144" s="91"/>
      <c r="I144" s="91"/>
      <c r="J144" s="92"/>
      <c r="K144" s="89">
        <f>SUM(L137,L140,L143)</f>
        <v>60</v>
      </c>
      <c r="L144" s="81"/>
      <c r="M144" s="78" t="s">
        <v>44</v>
      </c>
      <c r="N144" s="79"/>
      <c r="O144" s="35"/>
      <c r="P144" s="80">
        <f>SUM(R137:U137,R140:U140,R143:U143)</f>
        <v>84</v>
      </c>
      <c r="Q144" s="81"/>
      <c r="R144" s="90" t="s">
        <v>45</v>
      </c>
      <c r="S144" s="91"/>
      <c r="T144" s="91"/>
      <c r="U144" s="92"/>
      <c r="V144" s="89">
        <f>SUM(W137,W140,W143)</f>
        <v>95</v>
      </c>
      <c r="W144" s="81"/>
      <c r="X144" s="78" t="s">
        <v>44</v>
      </c>
      <c r="Y144" s="79"/>
      <c r="Z144" s="35"/>
      <c r="AA144" s="80">
        <f>SUM(AC137:AF137,AC140:AF140,AC143:AF143)</f>
        <v>42</v>
      </c>
      <c r="AB144" s="81"/>
      <c r="AC144" s="90" t="s">
        <v>45</v>
      </c>
      <c r="AD144" s="91"/>
      <c r="AE144" s="91"/>
      <c r="AF144" s="92"/>
      <c r="AG144" s="89">
        <f>SUM(AH137,AH140,AH143)</f>
        <v>50</v>
      </c>
      <c r="AH144" s="81"/>
      <c r="AI144" s="78" t="s">
        <v>44</v>
      </c>
      <c r="AJ144" s="79"/>
      <c r="AK144" s="35"/>
      <c r="AL144" s="80">
        <f>SUM(AN137:AQ137,AN140:AQ140,AN143:AQ143)</f>
        <v>70</v>
      </c>
      <c r="AM144" s="81"/>
      <c r="AN144" s="90" t="s">
        <v>45</v>
      </c>
      <c r="AO144" s="91"/>
      <c r="AP144" s="91"/>
      <c r="AQ144" s="92"/>
      <c r="AR144" s="89">
        <f>SUM(AS137,AS140,AS143)</f>
        <v>90</v>
      </c>
      <c r="AS144" s="81"/>
    </row>
    <row r="145" spans="1:45" s="7" customFormat="1" ht="18.75" thickBot="1">
      <c r="A145" s="86"/>
      <c r="B145" s="82" t="s">
        <v>46</v>
      </c>
      <c r="C145" s="83"/>
      <c r="D145" s="36"/>
      <c r="E145" s="87">
        <f>SUM(E137,E140,E143)</f>
        <v>4</v>
      </c>
      <c r="F145" s="88"/>
      <c r="G145" s="82" t="s">
        <v>128</v>
      </c>
      <c r="H145" s="83"/>
      <c r="I145" s="83"/>
      <c r="J145" s="84"/>
      <c r="K145" s="82"/>
      <c r="L145" s="84"/>
      <c r="M145" s="82" t="s">
        <v>46</v>
      </c>
      <c r="N145" s="83"/>
      <c r="O145" s="36"/>
      <c r="P145" s="87">
        <f>SUM(P137,P140,P143)</f>
        <v>6</v>
      </c>
      <c r="Q145" s="88"/>
      <c r="R145" s="82" t="s">
        <v>128</v>
      </c>
      <c r="S145" s="83"/>
      <c r="T145" s="83"/>
      <c r="U145" s="84"/>
      <c r="V145" s="82"/>
      <c r="W145" s="84"/>
      <c r="X145" s="82" t="s">
        <v>46</v>
      </c>
      <c r="Y145" s="83"/>
      <c r="Z145" s="36"/>
      <c r="AA145" s="87">
        <f>SUM(AA137,AA140,AA143)</f>
        <v>3</v>
      </c>
      <c r="AB145" s="88"/>
      <c r="AC145" s="82" t="s">
        <v>128</v>
      </c>
      <c r="AD145" s="83"/>
      <c r="AE145" s="83"/>
      <c r="AF145" s="84"/>
      <c r="AG145" s="82"/>
      <c r="AH145" s="84"/>
      <c r="AI145" s="82" t="s">
        <v>46</v>
      </c>
      <c r="AJ145" s="83"/>
      <c r="AK145" s="36"/>
      <c r="AL145" s="87">
        <f>SUM(AL137,AL140,AL143)</f>
        <v>5</v>
      </c>
      <c r="AM145" s="88"/>
      <c r="AN145" s="82" t="s">
        <v>128</v>
      </c>
      <c r="AO145" s="83"/>
      <c r="AP145" s="83"/>
      <c r="AQ145" s="84"/>
      <c r="AR145" s="82"/>
      <c r="AS145" s="84"/>
    </row>
    <row r="146" spans="1:45" s="7" customFormat="1" ht="18.75" thickTop="1">
      <c r="A146" s="85" t="s">
        <v>47</v>
      </c>
      <c r="B146" s="78" t="s">
        <v>44</v>
      </c>
      <c r="C146" s="79"/>
      <c r="D146" s="37"/>
      <c r="E146" s="80">
        <f>SUM(G147:J147)</f>
        <v>4</v>
      </c>
      <c r="F146" s="81"/>
      <c r="G146" s="38"/>
      <c r="H146" s="39"/>
      <c r="I146" s="39"/>
      <c r="J146" s="39"/>
      <c r="K146" s="39"/>
      <c r="L146" s="40"/>
      <c r="M146" s="78" t="s">
        <v>44</v>
      </c>
      <c r="N146" s="79"/>
      <c r="O146" s="37"/>
      <c r="P146" s="80">
        <f>SUM(R147:U147)</f>
        <v>6</v>
      </c>
      <c r="Q146" s="81"/>
      <c r="R146" s="38"/>
      <c r="S146" s="39"/>
      <c r="T146" s="39"/>
      <c r="U146" s="39"/>
      <c r="V146" s="39"/>
      <c r="W146" s="40"/>
      <c r="X146" s="78" t="s">
        <v>44</v>
      </c>
      <c r="Y146" s="79"/>
      <c r="Z146" s="37"/>
      <c r="AA146" s="80">
        <f>SUM(AC147:AF147)</f>
        <v>3</v>
      </c>
      <c r="AB146" s="81"/>
      <c r="AC146" s="38"/>
      <c r="AD146" s="39"/>
      <c r="AE146" s="39"/>
      <c r="AF146" s="39"/>
      <c r="AG146" s="39"/>
      <c r="AH146" s="40"/>
      <c r="AI146" s="78" t="s">
        <v>44</v>
      </c>
      <c r="AJ146" s="79"/>
      <c r="AK146" s="37"/>
      <c r="AL146" s="80">
        <f>SUM(AN147:AQ147)</f>
        <v>5</v>
      </c>
      <c r="AM146" s="81"/>
      <c r="AN146" s="38"/>
      <c r="AO146" s="39"/>
      <c r="AP146" s="39"/>
      <c r="AQ146" s="39"/>
      <c r="AR146" s="39"/>
      <c r="AS146" s="40"/>
    </row>
    <row r="147" spans="1:45" s="2" customFormat="1" ht="18.75" thickBot="1">
      <c r="A147" s="86"/>
      <c r="B147" s="82" t="s">
        <v>48</v>
      </c>
      <c r="C147" s="83"/>
      <c r="D147" s="41"/>
      <c r="E147" s="41"/>
      <c r="F147" s="42"/>
      <c r="G147" s="43">
        <f>(G137+G140+G143)/14</f>
        <v>2</v>
      </c>
      <c r="H147" s="43">
        <f>(H137+H140+H143)/14</f>
        <v>0</v>
      </c>
      <c r="I147" s="43">
        <f>(I137+I140+I143)/14</f>
        <v>2</v>
      </c>
      <c r="J147" s="43">
        <f>(J137+J140+J143)/14</f>
        <v>0</v>
      </c>
      <c r="K147" s="44" t="s">
        <v>49</v>
      </c>
      <c r="L147" s="45"/>
      <c r="M147" s="82" t="s">
        <v>48</v>
      </c>
      <c r="N147" s="83"/>
      <c r="O147" s="41"/>
      <c r="P147" s="41"/>
      <c r="Q147" s="42"/>
      <c r="R147" s="43">
        <f>(R137+R140+R143)/14</f>
        <v>2</v>
      </c>
      <c r="S147" s="43">
        <f>(S137+S140+S143)/14</f>
        <v>2</v>
      </c>
      <c r="T147" s="43">
        <f>(T137+T140+T143)/14</f>
        <v>2</v>
      </c>
      <c r="U147" s="43">
        <f>(U137+U140+U143)/14</f>
        <v>0</v>
      </c>
      <c r="V147" s="44" t="s">
        <v>49</v>
      </c>
      <c r="W147" s="45"/>
      <c r="X147" s="82" t="s">
        <v>48</v>
      </c>
      <c r="Y147" s="83"/>
      <c r="Z147" s="41"/>
      <c r="AA147" s="41"/>
      <c r="AB147" s="42"/>
      <c r="AC147" s="43">
        <f>(AC137+AC140+AC143)/14</f>
        <v>2</v>
      </c>
      <c r="AD147" s="43">
        <f>(AD137+AD140+AD143)/14</f>
        <v>1</v>
      </c>
      <c r="AE147" s="43">
        <f>(AE137+AE140+AE143)/14</f>
        <v>0</v>
      </c>
      <c r="AF147" s="43">
        <f>(AF137+AF140+AF143)/14</f>
        <v>0</v>
      </c>
      <c r="AG147" s="44" t="s">
        <v>49</v>
      </c>
      <c r="AH147" s="45"/>
      <c r="AI147" s="82" t="s">
        <v>48</v>
      </c>
      <c r="AJ147" s="83"/>
      <c r="AK147" s="41"/>
      <c r="AL147" s="41"/>
      <c r="AM147" s="42"/>
      <c r="AN147" s="43">
        <f>(AN137+AN140+AN143)/14</f>
        <v>2</v>
      </c>
      <c r="AO147" s="43">
        <f>(AO137+AO140+AO143)/14</f>
        <v>1</v>
      </c>
      <c r="AP147" s="43">
        <f>(AP137+AP140+AP143)/14</f>
        <v>2</v>
      </c>
      <c r="AQ147" s="43">
        <f>(AQ137+AQ140+AQ143)/14</f>
        <v>0</v>
      </c>
      <c r="AR147" s="44" t="s">
        <v>49</v>
      </c>
      <c r="AS147" s="45"/>
    </row>
    <row r="148" spans="1:45" ht="15.75" thickTop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</row>
    <row r="149" spans="1:40" s="2" customFormat="1" ht="15.75">
      <c r="A149" s="17" t="s">
        <v>50</v>
      </c>
      <c r="AN149" s="73" t="s">
        <v>51</v>
      </c>
    </row>
    <row r="150" spans="1:44" s="2" customFormat="1" ht="15.75">
      <c r="A150" s="17" t="s">
        <v>52</v>
      </c>
      <c r="AL150" s="77" t="s">
        <v>53</v>
      </c>
      <c r="AM150" s="77"/>
      <c r="AN150" s="77"/>
      <c r="AO150" s="77"/>
      <c r="AP150" s="77"/>
      <c r="AQ150" s="77"/>
      <c r="AR150" s="77"/>
    </row>
    <row r="151" spans="1:45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</row>
    <row r="152" spans="1:45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</row>
    <row r="153" spans="1:45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</row>
    <row r="154" spans="1:45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</row>
    <row r="155" spans="1:45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</row>
    <row r="156" spans="1:45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</row>
    <row r="157" spans="1:45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</row>
    <row r="158" spans="1:45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</row>
    <row r="159" spans="1:45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</row>
    <row r="160" spans="1:45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</row>
    <row r="161" spans="1:45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</row>
    <row r="162" spans="1:45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</row>
  </sheetData>
  <mergeCells count="495">
    <mergeCell ref="V43:W43"/>
    <mergeCell ref="M88:W89"/>
    <mergeCell ref="B53:W53"/>
    <mergeCell ref="B72:D72"/>
    <mergeCell ref="M72:O72"/>
    <mergeCell ref="B55:L56"/>
    <mergeCell ref="M55:W56"/>
    <mergeCell ref="M67:W68"/>
    <mergeCell ref="B57:D57"/>
    <mergeCell ref="B78:D78"/>
    <mergeCell ref="M78:O78"/>
    <mergeCell ref="M54:W54"/>
    <mergeCell ref="M76:W77"/>
    <mergeCell ref="B14:W14"/>
    <mergeCell ref="B69:D69"/>
    <mergeCell ref="M73:W74"/>
    <mergeCell ref="B75:D75"/>
    <mergeCell ref="M87:O87"/>
    <mergeCell ref="B82:L83"/>
    <mergeCell ref="B43:C43"/>
    <mergeCell ref="E43:F43"/>
    <mergeCell ref="B16:L17"/>
    <mergeCell ref="M16:W17"/>
    <mergeCell ref="A76:A78"/>
    <mergeCell ref="A70:A72"/>
    <mergeCell ref="B90:D90"/>
    <mergeCell ref="A73:A75"/>
    <mergeCell ref="B73:L74"/>
    <mergeCell ref="B63:D63"/>
    <mergeCell ref="M63:O63"/>
    <mergeCell ref="B66:D66"/>
    <mergeCell ref="M66:O66"/>
    <mergeCell ref="B76:L77"/>
    <mergeCell ref="A67:A69"/>
    <mergeCell ref="B67:L68"/>
    <mergeCell ref="A64:A66"/>
    <mergeCell ref="M75:O75"/>
    <mergeCell ref="A79:A81"/>
    <mergeCell ref="B79:L80"/>
    <mergeCell ref="M79:W80"/>
    <mergeCell ref="B81:D81"/>
    <mergeCell ref="M81:O81"/>
    <mergeCell ref="A52:AS52"/>
    <mergeCell ref="M15:W15"/>
    <mergeCell ref="X15:AH15"/>
    <mergeCell ref="AI22:AS23"/>
    <mergeCell ref="M44:N44"/>
    <mergeCell ref="B25:L26"/>
    <mergeCell ref="M19:W20"/>
    <mergeCell ref="X14:AS14"/>
    <mergeCell ref="B19:L20"/>
    <mergeCell ref="A25:A27"/>
    <mergeCell ref="E44:F44"/>
    <mergeCell ref="M45:N45"/>
    <mergeCell ref="P44:Q44"/>
    <mergeCell ref="B45:C45"/>
    <mergeCell ref="AI15:AS15"/>
    <mergeCell ref="B18:D18"/>
    <mergeCell ref="M18:O18"/>
    <mergeCell ref="B15:L15"/>
    <mergeCell ref="K43:L43"/>
    <mergeCell ref="P43:Q43"/>
    <mergeCell ref="R43:U43"/>
    <mergeCell ref="M69:O69"/>
    <mergeCell ref="M21:O21"/>
    <mergeCell ref="M58:W59"/>
    <mergeCell ref="M60:O60"/>
    <mergeCell ref="M64:W65"/>
    <mergeCell ref="AI19:AS20"/>
    <mergeCell ref="X19:AH20"/>
    <mergeCell ref="M57:O57"/>
    <mergeCell ref="AI24:AK24"/>
    <mergeCell ref="M25:W26"/>
    <mergeCell ref="X25:AH26"/>
    <mergeCell ref="AI25:AS26"/>
    <mergeCell ref="AL44:AM44"/>
    <mergeCell ref="AI69:AK69"/>
    <mergeCell ref="AI64:AS65"/>
    <mergeCell ref="A51:AS51"/>
    <mergeCell ref="X53:AS53"/>
    <mergeCell ref="AI60:AK60"/>
    <mergeCell ref="AI66:AK66"/>
    <mergeCell ref="AL49:AR49"/>
    <mergeCell ref="AI18:AK18"/>
    <mergeCell ref="AI21:AK21"/>
    <mergeCell ref="X16:AH17"/>
    <mergeCell ref="AI16:AS17"/>
    <mergeCell ref="M43:N43"/>
    <mergeCell ref="B44:C44"/>
    <mergeCell ref="A16:A18"/>
    <mergeCell ref="B24:D24"/>
    <mergeCell ref="M24:O24"/>
    <mergeCell ref="X24:Z24"/>
    <mergeCell ref="X18:Z18"/>
    <mergeCell ref="A19:A21"/>
    <mergeCell ref="B21:D21"/>
    <mergeCell ref="A12:AS12"/>
    <mergeCell ref="A13:AS13"/>
    <mergeCell ref="B27:D27"/>
    <mergeCell ref="M27:O27"/>
    <mergeCell ref="X27:Z27"/>
    <mergeCell ref="AI27:AK27"/>
    <mergeCell ref="X21:Z21"/>
    <mergeCell ref="A28:A30"/>
    <mergeCell ref="B28:L29"/>
    <mergeCell ref="M28:W29"/>
    <mergeCell ref="X28:AH29"/>
    <mergeCell ref="AI28:AS29"/>
    <mergeCell ref="B30:D30"/>
    <mergeCell ref="M30:O30"/>
    <mergeCell ref="X30:Z30"/>
    <mergeCell ref="AI30:AK30"/>
    <mergeCell ref="A22:A24"/>
    <mergeCell ref="B22:L23"/>
    <mergeCell ref="M22:W23"/>
    <mergeCell ref="X22:AH23"/>
    <mergeCell ref="A31:A33"/>
    <mergeCell ref="B31:L32"/>
    <mergeCell ref="M31:W32"/>
    <mergeCell ref="X31:AH32"/>
    <mergeCell ref="AI31:AS32"/>
    <mergeCell ref="B33:D33"/>
    <mergeCell ref="M33:O33"/>
    <mergeCell ref="X33:Z33"/>
    <mergeCell ref="AI33:AK33"/>
    <mergeCell ref="A34:A36"/>
    <mergeCell ref="B34:L35"/>
    <mergeCell ref="M34:W35"/>
    <mergeCell ref="X34:AH35"/>
    <mergeCell ref="AI34:AS35"/>
    <mergeCell ref="B36:D36"/>
    <mergeCell ref="M36:O36"/>
    <mergeCell ref="X36:Z36"/>
    <mergeCell ref="AI36:AK36"/>
    <mergeCell ref="A37:A39"/>
    <mergeCell ref="B37:L38"/>
    <mergeCell ref="M37:W38"/>
    <mergeCell ref="X37:AH38"/>
    <mergeCell ref="AI37:AS38"/>
    <mergeCell ref="B39:D39"/>
    <mergeCell ref="M39:O39"/>
    <mergeCell ref="X39:Z39"/>
    <mergeCell ref="AI39:AK39"/>
    <mergeCell ref="A40:A42"/>
    <mergeCell ref="B40:L41"/>
    <mergeCell ref="M40:W41"/>
    <mergeCell ref="X40:AH41"/>
    <mergeCell ref="AI40:AS41"/>
    <mergeCell ref="B42:D42"/>
    <mergeCell ref="M42:O42"/>
    <mergeCell ref="X42:Z42"/>
    <mergeCell ref="AI42:AK42"/>
    <mergeCell ref="A43:A44"/>
    <mergeCell ref="G43:J43"/>
    <mergeCell ref="G44:J44"/>
    <mergeCell ref="K44:L44"/>
    <mergeCell ref="E45:F45"/>
    <mergeCell ref="AI43:AJ43"/>
    <mergeCell ref="AL43:AM43"/>
    <mergeCell ref="AN43:AQ43"/>
    <mergeCell ref="AR43:AS43"/>
    <mergeCell ref="AN44:AQ44"/>
    <mergeCell ref="AR44:AS44"/>
    <mergeCell ref="AG43:AH43"/>
    <mergeCell ref="X43:Y43"/>
    <mergeCell ref="AA43:AB43"/>
    <mergeCell ref="AC43:AF43"/>
    <mergeCell ref="AC44:AF44"/>
    <mergeCell ref="A45:A46"/>
    <mergeCell ref="P45:Q45"/>
    <mergeCell ref="X54:AH54"/>
    <mergeCell ref="X66:Z66"/>
    <mergeCell ref="AL45:AM45"/>
    <mergeCell ref="B46:C46"/>
    <mergeCell ref="M46:N46"/>
    <mergeCell ref="X46:Y46"/>
    <mergeCell ref="AI46:AJ46"/>
    <mergeCell ref="M61:W62"/>
    <mergeCell ref="A58:A60"/>
    <mergeCell ref="B54:L54"/>
    <mergeCell ref="A61:A63"/>
    <mergeCell ref="B61:L62"/>
    <mergeCell ref="B64:L65"/>
    <mergeCell ref="A55:A57"/>
    <mergeCell ref="X58:AH59"/>
    <mergeCell ref="AI58:AS59"/>
    <mergeCell ref="X61:AH62"/>
    <mergeCell ref="AI61:AS62"/>
    <mergeCell ref="AI63:AK63"/>
    <mergeCell ref="X64:AH65"/>
    <mergeCell ref="X72:Z72"/>
    <mergeCell ref="AI45:AJ45"/>
    <mergeCell ref="B58:L59"/>
    <mergeCell ref="B60:D60"/>
    <mergeCell ref="X44:Y44"/>
    <mergeCell ref="AA44:AB44"/>
    <mergeCell ref="R44:U44"/>
    <mergeCell ref="V44:W44"/>
    <mergeCell ref="X45:Y45"/>
    <mergeCell ref="AA45:AB45"/>
    <mergeCell ref="X67:AH68"/>
    <mergeCell ref="X63:Z63"/>
    <mergeCell ref="AG44:AH44"/>
    <mergeCell ref="AI44:AJ44"/>
    <mergeCell ref="M70:W71"/>
    <mergeCell ref="B70:L71"/>
    <mergeCell ref="AI67:AS68"/>
    <mergeCell ref="X69:Z69"/>
    <mergeCell ref="AI54:AS54"/>
    <mergeCell ref="X55:AH56"/>
    <mergeCell ref="AI55:AS56"/>
    <mergeCell ref="X57:Z57"/>
    <mergeCell ref="AI57:AK57"/>
    <mergeCell ref="X79:AH80"/>
    <mergeCell ref="AI79:AS80"/>
    <mergeCell ref="X81:Z81"/>
    <mergeCell ref="X75:Z75"/>
    <mergeCell ref="AI75:AK75"/>
    <mergeCell ref="X76:AH77"/>
    <mergeCell ref="AI76:AS77"/>
    <mergeCell ref="X78:Z78"/>
    <mergeCell ref="AI78:AK78"/>
    <mergeCell ref="AI72:AK72"/>
    <mergeCell ref="X73:AH74"/>
    <mergeCell ref="AI73:AS74"/>
    <mergeCell ref="AI81:AK81"/>
    <mergeCell ref="X70:AH71"/>
    <mergeCell ref="AI70:AS71"/>
    <mergeCell ref="Q93:AJ93"/>
    <mergeCell ref="AI87:AK87"/>
    <mergeCell ref="A88:A90"/>
    <mergeCell ref="B88:L89"/>
    <mergeCell ref="B84:D84"/>
    <mergeCell ref="M84:O84"/>
    <mergeCell ref="AI88:AS89"/>
    <mergeCell ref="X88:AH89"/>
    <mergeCell ref="A82:A84"/>
    <mergeCell ref="M82:W83"/>
    <mergeCell ref="X90:Z90"/>
    <mergeCell ref="AI90:AK90"/>
    <mergeCell ref="X84:Z84"/>
    <mergeCell ref="AI84:AK84"/>
    <mergeCell ref="X85:AH86"/>
    <mergeCell ref="AI85:AS86"/>
    <mergeCell ref="X87:Z87"/>
    <mergeCell ref="X82:AH83"/>
    <mergeCell ref="AI82:AS83"/>
    <mergeCell ref="M90:O90"/>
    <mergeCell ref="A85:A87"/>
    <mergeCell ref="B85:L86"/>
    <mergeCell ref="M85:W86"/>
    <mergeCell ref="B87:D87"/>
    <mergeCell ref="AI102:AS103"/>
    <mergeCell ref="AI104:AK104"/>
    <mergeCell ref="AI99:AS100"/>
    <mergeCell ref="AI101:AK101"/>
    <mergeCell ref="B97:W97"/>
    <mergeCell ref="X97:AS97"/>
    <mergeCell ref="B98:L98"/>
    <mergeCell ref="M98:W98"/>
    <mergeCell ref="X98:AH98"/>
    <mergeCell ref="AI98:AS98"/>
    <mergeCell ref="B104:D104"/>
    <mergeCell ref="M104:O104"/>
    <mergeCell ref="X104:Z104"/>
    <mergeCell ref="AL96:AR96"/>
    <mergeCell ref="AR109:AS109"/>
    <mergeCell ref="AI105:AS106"/>
    <mergeCell ref="AI107:AK107"/>
    <mergeCell ref="AR108:AS108"/>
    <mergeCell ref="AL109:AM109"/>
    <mergeCell ref="AN109:AQ109"/>
    <mergeCell ref="A99:A101"/>
    <mergeCell ref="B99:L100"/>
    <mergeCell ref="M99:W100"/>
    <mergeCell ref="X99:AH100"/>
    <mergeCell ref="B101:D101"/>
    <mergeCell ref="M101:O101"/>
    <mergeCell ref="X101:Z101"/>
    <mergeCell ref="A105:A107"/>
    <mergeCell ref="B105:L106"/>
    <mergeCell ref="M105:W106"/>
    <mergeCell ref="X105:AH106"/>
    <mergeCell ref="B107:D107"/>
    <mergeCell ref="M107:O107"/>
    <mergeCell ref="X107:Z107"/>
    <mergeCell ref="A102:A104"/>
    <mergeCell ref="B102:L103"/>
    <mergeCell ref="M102:W103"/>
    <mergeCell ref="X102:AH103"/>
    <mergeCell ref="A108:A109"/>
    <mergeCell ref="B108:C108"/>
    <mergeCell ref="E108:F108"/>
    <mergeCell ref="G108:J108"/>
    <mergeCell ref="B109:C109"/>
    <mergeCell ref="E109:F109"/>
    <mergeCell ref="G109:J109"/>
    <mergeCell ref="M109:N109"/>
    <mergeCell ref="P109:Q109"/>
    <mergeCell ref="AA110:AB110"/>
    <mergeCell ref="AI110:AJ110"/>
    <mergeCell ref="AL108:AM108"/>
    <mergeCell ref="AN108:AQ108"/>
    <mergeCell ref="K108:L108"/>
    <mergeCell ref="M108:N108"/>
    <mergeCell ref="P108:Q108"/>
    <mergeCell ref="R108:U108"/>
    <mergeCell ref="V108:W108"/>
    <mergeCell ref="X108:Y108"/>
    <mergeCell ref="R109:U109"/>
    <mergeCell ref="V109:W109"/>
    <mergeCell ref="X109:Y109"/>
    <mergeCell ref="AA108:AB108"/>
    <mergeCell ref="AC108:AF108"/>
    <mergeCell ref="AG108:AH108"/>
    <mergeCell ref="AI108:AJ108"/>
    <mergeCell ref="AA109:AB109"/>
    <mergeCell ref="AC109:AF109"/>
    <mergeCell ref="AG109:AH109"/>
    <mergeCell ref="AI109:AJ109"/>
    <mergeCell ref="K109:L109"/>
    <mergeCell ref="B116:L116"/>
    <mergeCell ref="M116:W116"/>
    <mergeCell ref="X116:AH116"/>
    <mergeCell ref="AI116:AS116"/>
    <mergeCell ref="A113:AS113"/>
    <mergeCell ref="A114:AS114"/>
    <mergeCell ref="B115:W115"/>
    <mergeCell ref="X115:AS115"/>
    <mergeCell ref="A110:A111"/>
    <mergeCell ref="B110:C110"/>
    <mergeCell ref="E110:F110"/>
    <mergeCell ref="M110:N110"/>
    <mergeCell ref="AL110:AM110"/>
    <mergeCell ref="B111:C111"/>
    <mergeCell ref="M111:N111"/>
    <mergeCell ref="X111:Y111"/>
    <mergeCell ref="AI111:AJ111"/>
    <mergeCell ref="P110:Q110"/>
    <mergeCell ref="X110:Y110"/>
    <mergeCell ref="A117:A119"/>
    <mergeCell ref="B117:L118"/>
    <mergeCell ref="M117:W118"/>
    <mergeCell ref="X117:AH118"/>
    <mergeCell ref="AI117:AS118"/>
    <mergeCell ref="B119:D119"/>
    <mergeCell ref="M119:O119"/>
    <mergeCell ref="X119:Z119"/>
    <mergeCell ref="AI119:AK119"/>
    <mergeCell ref="A120:A122"/>
    <mergeCell ref="B120:L121"/>
    <mergeCell ref="M120:W121"/>
    <mergeCell ref="X120:AH121"/>
    <mergeCell ref="AI120:AS121"/>
    <mergeCell ref="B122:D122"/>
    <mergeCell ref="M122:O122"/>
    <mergeCell ref="X122:Z122"/>
    <mergeCell ref="AI122:AK122"/>
    <mergeCell ref="A123:A125"/>
    <mergeCell ref="B123:L124"/>
    <mergeCell ref="M123:W124"/>
    <mergeCell ref="X123:AH124"/>
    <mergeCell ref="AI123:AS124"/>
    <mergeCell ref="B125:D125"/>
    <mergeCell ref="M125:O125"/>
    <mergeCell ref="X125:Z125"/>
    <mergeCell ref="AI125:AK125"/>
    <mergeCell ref="A126:A127"/>
    <mergeCell ref="B126:C126"/>
    <mergeCell ref="E126:F126"/>
    <mergeCell ref="G126:J126"/>
    <mergeCell ref="K126:L126"/>
    <mergeCell ref="M126:N126"/>
    <mergeCell ref="P126:Q126"/>
    <mergeCell ref="R126:U126"/>
    <mergeCell ref="V126:W126"/>
    <mergeCell ref="X127:Y127"/>
    <mergeCell ref="AA127:AB127"/>
    <mergeCell ref="AC127:AF127"/>
    <mergeCell ref="AG127:AH127"/>
    <mergeCell ref="AI127:AJ127"/>
    <mergeCell ref="AN126:AQ126"/>
    <mergeCell ref="AR126:AS126"/>
    <mergeCell ref="B127:C127"/>
    <mergeCell ref="E127:F127"/>
    <mergeCell ref="G127:J127"/>
    <mergeCell ref="K127:L127"/>
    <mergeCell ref="M127:N127"/>
    <mergeCell ref="P127:Q127"/>
    <mergeCell ref="R127:U127"/>
    <mergeCell ref="V127:W127"/>
    <mergeCell ref="X126:Y126"/>
    <mergeCell ref="AA126:AB126"/>
    <mergeCell ref="AC126:AF126"/>
    <mergeCell ref="AG126:AH126"/>
    <mergeCell ref="AI126:AJ126"/>
    <mergeCell ref="AL126:AM126"/>
    <mergeCell ref="AN127:AQ127"/>
    <mergeCell ref="AR127:AS127"/>
    <mergeCell ref="AL127:AM127"/>
    <mergeCell ref="A132:AS132"/>
    <mergeCell ref="B133:W133"/>
    <mergeCell ref="X133:AS133"/>
    <mergeCell ref="B134:L134"/>
    <mergeCell ref="M134:W134"/>
    <mergeCell ref="X134:AH134"/>
    <mergeCell ref="AI134:AS134"/>
    <mergeCell ref="AL128:AM128"/>
    <mergeCell ref="B129:C129"/>
    <mergeCell ref="M129:N129"/>
    <mergeCell ref="X129:Y129"/>
    <mergeCell ref="AI129:AJ129"/>
    <mergeCell ref="A131:AS131"/>
    <mergeCell ref="A128:A129"/>
    <mergeCell ref="B128:C128"/>
    <mergeCell ref="E128:F128"/>
    <mergeCell ref="M128:N128"/>
    <mergeCell ref="P128:Q128"/>
    <mergeCell ref="X128:Y128"/>
    <mergeCell ref="AA128:AB128"/>
    <mergeCell ref="AI128:AJ128"/>
    <mergeCell ref="A135:A137"/>
    <mergeCell ref="B135:L136"/>
    <mergeCell ref="M135:W136"/>
    <mergeCell ref="X135:AH136"/>
    <mergeCell ref="AI135:AS136"/>
    <mergeCell ref="B137:D137"/>
    <mergeCell ref="M137:O137"/>
    <mergeCell ref="X137:Z137"/>
    <mergeCell ref="AI137:AK137"/>
    <mergeCell ref="A138:A140"/>
    <mergeCell ref="B138:L139"/>
    <mergeCell ref="M138:W139"/>
    <mergeCell ref="X138:AH139"/>
    <mergeCell ref="AI138:AS139"/>
    <mergeCell ref="B140:D140"/>
    <mergeCell ref="M140:O140"/>
    <mergeCell ref="X140:Z140"/>
    <mergeCell ref="AI140:AK140"/>
    <mergeCell ref="AG145:AH145"/>
    <mergeCell ref="AI145:AJ145"/>
    <mergeCell ref="AL145:AM145"/>
    <mergeCell ref="A141:A143"/>
    <mergeCell ref="B141:L142"/>
    <mergeCell ref="M141:W142"/>
    <mergeCell ref="X141:AH142"/>
    <mergeCell ref="AI141:AS142"/>
    <mergeCell ref="B143:D143"/>
    <mergeCell ref="M143:O143"/>
    <mergeCell ref="X143:Z143"/>
    <mergeCell ref="AI143:AK143"/>
    <mergeCell ref="P144:Q144"/>
    <mergeCell ref="R144:U144"/>
    <mergeCell ref="V144:W144"/>
    <mergeCell ref="X144:Y144"/>
    <mergeCell ref="AA144:AB144"/>
    <mergeCell ref="AC144:AF144"/>
    <mergeCell ref="B144:C144"/>
    <mergeCell ref="E144:F144"/>
    <mergeCell ref="G144:J144"/>
    <mergeCell ref="K144:L144"/>
    <mergeCell ref="M144:N144"/>
    <mergeCell ref="AN145:AQ145"/>
    <mergeCell ref="AR145:AS145"/>
    <mergeCell ref="A146:A147"/>
    <mergeCell ref="B146:C146"/>
    <mergeCell ref="E146:F146"/>
    <mergeCell ref="M146:N146"/>
    <mergeCell ref="P146:Q146"/>
    <mergeCell ref="P145:Q145"/>
    <mergeCell ref="R145:U145"/>
    <mergeCell ref="V145:W145"/>
    <mergeCell ref="X145:Y145"/>
    <mergeCell ref="AA145:AB145"/>
    <mergeCell ref="AC145:AF145"/>
    <mergeCell ref="A144:A145"/>
    <mergeCell ref="AG144:AH144"/>
    <mergeCell ref="AI144:AJ144"/>
    <mergeCell ref="AL144:AM144"/>
    <mergeCell ref="AN144:AQ144"/>
    <mergeCell ref="AR144:AS144"/>
    <mergeCell ref="B145:C145"/>
    <mergeCell ref="E145:F145"/>
    <mergeCell ref="G145:J145"/>
    <mergeCell ref="K145:L145"/>
    <mergeCell ref="M145:N145"/>
    <mergeCell ref="AL150:AR150"/>
    <mergeCell ref="X146:Y146"/>
    <mergeCell ref="AA146:AB146"/>
    <mergeCell ref="AI146:AJ146"/>
    <mergeCell ref="AL146:AM146"/>
    <mergeCell ref="B147:C147"/>
    <mergeCell ref="M147:N147"/>
    <mergeCell ref="X147:Y147"/>
    <mergeCell ref="AI147:AJ147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8" r:id="rId2"/>
  <headerFooter alignWithMargins="0">
    <oddHeader>&amp;R
</oddHeader>
  </headerFooter>
  <rowBreaks count="2" manualBreakCount="2">
    <brk id="49" max="16383" man="1"/>
    <brk id="96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Secretar Sef</cp:lastModifiedBy>
  <dcterms:created xsi:type="dcterms:W3CDTF">2005-09-25T13:40:53Z</dcterms:created>
  <dcterms:modified xsi:type="dcterms:W3CDTF">2015-12-16T09:08:59Z</dcterms:modified>
  <cp:category/>
  <cp:version/>
  <cp:contentType/>
  <cp:contentStatus/>
</cp:coreProperties>
</file>