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cumente Departament\Planurile de invatamant Licenta\2000-2001\"/>
    </mc:Choice>
  </mc:AlternateContent>
  <bookViews>
    <workbookView xWindow="0" yWindow="0" windowWidth="28800" windowHeight="12435"/>
  </bookViews>
  <sheets>
    <sheet name="MASTER" sheetId="14" r:id="rId1"/>
  </sheets>
  <definedNames>
    <definedName name="_xlnm.Print_Area" localSheetId="0">MASTER!$A$1:$Y$165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7" i="14" l="1"/>
  <c r="T81" i="14"/>
  <c r="U81" i="14"/>
  <c r="V81" i="14"/>
  <c r="R79" i="14" s="1"/>
  <c r="W81" i="14"/>
  <c r="S81" i="14"/>
  <c r="T49" i="14"/>
  <c r="U49" i="14"/>
  <c r="V49" i="14"/>
  <c r="W49" i="14"/>
  <c r="S49" i="14"/>
  <c r="R45" i="14"/>
  <c r="B25" i="14"/>
  <c r="N66" i="14"/>
  <c r="N69" i="14"/>
  <c r="N72" i="14"/>
  <c r="B72" i="14"/>
  <c r="N25" i="14"/>
  <c r="N28" i="14"/>
  <c r="N31" i="14"/>
  <c r="N34" i="14"/>
  <c r="N37" i="14"/>
  <c r="B37" i="14"/>
  <c r="B34" i="14"/>
  <c r="B31" i="14"/>
  <c r="B28" i="14"/>
  <c r="N75" i="14"/>
  <c r="B75" i="14"/>
  <c r="K81" i="14"/>
  <c r="J81" i="14"/>
  <c r="I81" i="14"/>
  <c r="H81" i="14"/>
  <c r="G81" i="14"/>
  <c r="R78" i="14"/>
  <c r="F78" i="14"/>
  <c r="F77" i="14"/>
  <c r="Y76" i="14"/>
  <c r="Y79" i="14" s="1"/>
  <c r="R76" i="14"/>
  <c r="M76" i="14"/>
  <c r="M79" i="14" s="1"/>
  <c r="F76" i="14"/>
  <c r="N43" i="14"/>
  <c r="N40" i="14"/>
  <c r="B43" i="14"/>
  <c r="B40" i="14"/>
  <c r="Y44" i="14"/>
  <c r="Y47" i="14" s="1"/>
  <c r="R46" i="14"/>
  <c r="H49" i="14"/>
  <c r="I49" i="14"/>
  <c r="J49" i="14"/>
  <c r="G49" i="14"/>
  <c r="K49" i="14"/>
  <c r="R44" i="14"/>
  <c r="M44" i="14"/>
  <c r="F46" i="14"/>
  <c r="F45" i="14"/>
  <c r="F44" i="14"/>
  <c r="R80" i="14" l="1"/>
  <c r="Y77" i="14"/>
  <c r="Y80" i="14" s="1"/>
  <c r="M77" i="14"/>
  <c r="F79" i="14"/>
  <c r="F80" i="14"/>
  <c r="M80" i="14" s="1"/>
  <c r="R48" i="14"/>
  <c r="Y45" i="14"/>
  <c r="Y48" i="14" s="1"/>
  <c r="R47" i="14"/>
  <c r="F47" i="14"/>
  <c r="M45" i="14"/>
  <c r="F48" i="14"/>
  <c r="M47" i="14"/>
  <c r="M48" i="14" l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<sst xmlns="http://schemas.openxmlformats.org/spreadsheetml/2006/main" count="288" uniqueCount="162">
  <si>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</si>
  <si>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</si>
  <si>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</si>
  <si>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</si>
  <si>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</si>
  <si>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</si>
  <si>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</si>
  <si>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</si>
  <si>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</si>
  <si>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</si>
  <si>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</si>
  <si>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</si>
  <si>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</si>
  <si>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</si>
  <si>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</si>
  <si>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</si>
  <si>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</si>
  <si>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</si>
  <si>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</si>
  <si>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</si>
  <si>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</si>
  <si>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</si>
  <si>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</si>
  <si>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</si>
  <si>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</si>
  <si>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</si>
  <si>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</si>
  <si>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</si>
  <si>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</si>
  <si>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</si>
  <si>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</si>
  <si>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</si>
  <si>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</si>
  <si>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</si>
  <si>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</si>
  <si>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</si>
  <si>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</si>
  <si>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</si>
  <si>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</si>
  <si>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</si>
  <si>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</si>
  <si>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</si>
  <si>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</si>
  <si>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</si>
  <si>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</si>
  <si>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</si>
  <si>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</si>
  <si>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</si>
  <si>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</si>
  <si>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</si>
  <si>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</si>
  <si>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</si>
  <si>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</si>
  <si>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</si>
  <si>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</si>
  <si>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</si>
  <si>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</si>
  <si>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</si>
  <si>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</si>
  <si>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</si>
  <si>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</si>
  <si>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</si>
  <si>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</si>
  <si>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</si>
  <si>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</si>
  <si>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</si>
  <si>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</si>
  <si>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</si>
  <si>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</si>
  <si>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</si>
  <si>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</si>
  <si>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</si>
  <si>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</si>
  <si>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</si>
  <si>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</si>
  <si>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</si>
  <si>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</si>
  <si>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</si>
  <si>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</si>
  <si>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</si>
  <si>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</si>
  <si>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</si>
  <si>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</si>
  <si>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</si>
  <si>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</si>
  <si>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</si>
  <si>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</si>
  <si>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</si>
  <si>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</si>
  <si>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</si>
  <si>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MECANICĂ</t>
  </si>
  <si>
    <t>Mecatronică și Robotică</t>
  </si>
  <si>
    <t>Ingineria calității în mecatronică și robotică</t>
  </si>
  <si>
    <t>ȘTIINȚE INGINEREȘTI</t>
  </si>
  <si>
    <t>Inginerie mecanică, mecatronică, inginerie industrială și management</t>
  </si>
  <si>
    <t>M</t>
  </si>
  <si>
    <t>MANAGEMENTUL CALITĂȚII ȘI BAZELE CALIMETRIEI</t>
  </si>
  <si>
    <t>MODELARE 3D (PROENG)</t>
  </si>
  <si>
    <t>DA</t>
  </si>
  <si>
    <t>CONTROLUL STATISTIC AL PROCESELOR</t>
  </si>
  <si>
    <t>OPȚIONAL 1* DEZVOLTAREA PRODUSELOR ȘI MANAGEMENTUL PROIECTELOR</t>
  </si>
  <si>
    <t>PRACTICĂ PROFESIONALĂ 1</t>
  </si>
  <si>
    <t>DS</t>
  </si>
  <si>
    <t>DISCIPLINĂ FACULTATIVĂ 1 
ALGORITMI DE OPTIMIZARE CU MATLAB</t>
  </si>
  <si>
    <t>DC-F</t>
  </si>
  <si>
    <t>4E+1C</t>
  </si>
  <si>
    <t>ANALIZA CALITĂȚII ASISTATE DE CALCULATOR</t>
  </si>
  <si>
    <t>FIABILITATEA SISTEMELOR MECATRONICE</t>
  </si>
  <si>
    <t>DISCIPLINĂ FACULTATIVĂ 1 
ANALIZA DINAMICĂ A SISTEMELOR MECATRONICE</t>
  </si>
  <si>
    <t>CD-F</t>
  </si>
  <si>
    <t>ETICĂ ȘI INTEGRITATE ACADEMICĂ</t>
  </si>
  <si>
    <t>D</t>
  </si>
  <si>
    <t>4E+1C+1D</t>
  </si>
  <si>
    <t>APLICAȚII ROBOTICE</t>
  </si>
  <si>
    <t>INTERFAȚA OM-MAȘINĂ</t>
  </si>
  <si>
    <t>PRACTICĂ PROFESIONALĂ 3</t>
  </si>
  <si>
    <t>C</t>
  </si>
  <si>
    <t>PRACTICĂ DE CERCETARE PENTRU ELABORAREA LUCRĂRII DE DISERTAȚIE (7 săptămâni x 12 ore /săptămână)</t>
  </si>
  <si>
    <t>ELABORARE LUCRARE DISERTAȚIE</t>
  </si>
  <si>
    <t>EXAMEN DE DISERTAȚIE</t>
  </si>
  <si>
    <t>1E+1C+1D</t>
  </si>
  <si>
    <t>ANALIZA ȘI PROCESAREA DATELOT CU MATLAB</t>
  </si>
  <si>
    <t>METODE DE CERCETARE</t>
  </si>
  <si>
    <t xml:space="preserve"> INTEGRAREA FORMEI ȘI 
CONFIGURAREA SISTEMLOR MECATRONICE CATIA</t>
  </si>
  <si>
    <t>OPȚIONAL 2* METODE ȘI SISTEME PENTRU TESTAREA CALITĂȚII</t>
  </si>
  <si>
    <t xml:space="preserve"> CONTROLERE PROGRAMABILE LOGICE</t>
  </si>
  <si>
    <t>OPȚIONAL 3* GESTIUNEA INTEGRATĂ A CALITĂȚII</t>
  </si>
  <si>
    <t>DEZVOLTAREA PRODUSELOR ȘI MANAGEMENTUL PROIECTELOR*</t>
  </si>
  <si>
    <t>BAZE DE DATE ȘI SISTEME EXPERT</t>
  </si>
  <si>
    <t>SISTEME DE CONTROL AVANSAT</t>
  </si>
  <si>
    <t>INGINERIE OPTICĂ</t>
  </si>
  <si>
    <t>METODE ȘI SISTEME PENTRU TESTAREA CALITĂȚII*</t>
  </si>
  <si>
    <t>GESTIUNEA INTEGRATĂ A CALITĂȚII*</t>
  </si>
  <si>
    <t>MECATRONICA MEDIULUI DE AFACERI</t>
  </si>
  <si>
    <t>GESTIUNEA COMPUTERIZATĂ A SISTEMELOR DE PRODUCȚIE ROBOTIZATE</t>
  </si>
  <si>
    <t>442</t>
  </si>
  <si>
    <t>PRACTICĂ PROFESIONALĂ 2</t>
  </si>
  <si>
    <t>CP 1. Aprofundarea cunostintelor de matematica, CAD si dinamica sistemelor mecatronice; CP 2. Capabilitati in domeniul managementului calitattii</t>
  </si>
  <si>
    <t>CP 3. Capabilitati in analiza si testarea performantelor sistemelor mecatronice</t>
  </si>
  <si>
    <t>CP 4. Capabilitati in integrarea sistemelor mecatronice in procese tehnologice</t>
  </si>
  <si>
    <t>CT 1. Demonstrarea preocuparii pentru perfectionarea profesionala prin antrenarea abilitatilor de gandire critica, implicarea in activitati stiintifice prin elaborarea de articole</t>
  </si>
  <si>
    <t>CT2. Ineplinirea sarcinilor profesionale cu identificarea exacta a obiectivelor , a resurselor, a coditiilor de finalizare, a etapelor si timpului de lucru, a termenelor de finalizare</t>
  </si>
  <si>
    <t>An universitar 2020 - 2021</t>
  </si>
  <si>
    <t>M442.20.03.S1</t>
  </si>
  <si>
    <t>M442.20.03.S2</t>
  </si>
  <si>
    <t>M442.20.03.S3</t>
  </si>
  <si>
    <t>M442.20.03.S4</t>
  </si>
  <si>
    <t>M442.20.03.S5</t>
  </si>
  <si>
    <t>M442.20.04.S1</t>
  </si>
  <si>
    <t>M442.20.03.S4-01</t>
  </si>
  <si>
    <t>M442.20.03.S4-02</t>
  </si>
  <si>
    <t>M442.20.03.S4-03</t>
  </si>
  <si>
    <t>M442.20.01.V4-01</t>
  </si>
  <si>
    <t>M442.20.01.V4-02</t>
  </si>
  <si>
    <t>M442.20.01.V4-03</t>
  </si>
  <si>
    <t>M442.20.02.A4-01</t>
  </si>
  <si>
    <t>M442.20.02.A4-02</t>
  </si>
  <si>
    <t>M442.20.02.A4-03</t>
  </si>
  <si>
    <t>M442.20.02.A4-04</t>
  </si>
  <si>
    <t>Conf.univ.dr.ing.Florin DRAGAN</t>
  </si>
  <si>
    <t>Conf.univ.dr.ing. 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</si>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</sst>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2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17" xfId="0" applyFont="1" applyFill="1" applyBorder="1" applyProtection="1"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19" fillId="0" borderId="38" xfId="0" applyFont="1" applyFill="1" applyBorder="1" applyAlignment="1" applyProtection="1">
      <alignment horizontal="center" vertical="center" wrapText="1"/>
      <protection locked="0"/>
    </xf>
    <xf numFmtId="0" fontId="19" fillId="0" borderId="39" xfId="0" applyFont="1" applyFill="1" applyBorder="1" applyAlignment="1" applyProtection="1">
      <alignment horizontal="center" vertical="center" wrapText="1"/>
      <protection locked="0"/>
    </xf>
    <xf numFmtId="0" fontId="19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38" xfId="0" applyFont="1" applyFill="1" applyBorder="1" applyAlignment="1" applyProtection="1">
      <alignment horizontal="center" vertical="center" wrapText="1"/>
      <protection locked="0"/>
    </xf>
    <xf numFmtId="0" fontId="20" fillId="0" borderId="4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3"/>
  <sheetViews>
    <sheetView tabSelected="1" view="pageBreakPreview" topLeftCell="A154" zoomScale="80" zoomScaleNormal="110" zoomScaleSheetLayoutView="80" workbookViewId="0">
      <selection activeCell="X46" sqref="X46:Y46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59</v>
      </c>
      <c r="B3" s="143" t="s">
        <v>90</v>
      </c>
      <c r="C3" s="9"/>
      <c r="D3" s="9"/>
      <c r="E3" s="9"/>
      <c r="F3" s="17"/>
      <c r="G3" s="9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A4" s="9"/>
      <c r="B4" s="9"/>
      <c r="C4" s="9"/>
      <c r="D4" s="9"/>
      <c r="E4" s="9"/>
      <c r="F4" s="17"/>
      <c r="G4" s="9"/>
      <c r="L4" s="4"/>
      <c r="M4" s="4"/>
      <c r="N4" s="4"/>
      <c r="O4" s="4"/>
      <c r="P4" s="4"/>
      <c r="Q4" s="4"/>
      <c r="R4" s="8"/>
    </row>
    <row r="5" spans="1:25" ht="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61</v>
      </c>
      <c r="B6" s="10"/>
      <c r="C6" s="10"/>
      <c r="D6" s="10"/>
      <c r="E6" s="143" t="s">
        <v>91</v>
      </c>
      <c r="F6" s="17"/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46" t="s">
        <v>62</v>
      </c>
      <c r="B7" s="246"/>
      <c r="C7" s="246"/>
      <c r="D7" s="246"/>
      <c r="E7" s="167" t="s">
        <v>92</v>
      </c>
      <c r="F7" s="49"/>
      <c r="G7" s="166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66"/>
      <c r="B8" s="166"/>
      <c r="C8" s="166"/>
      <c r="D8" s="166"/>
      <c r="E8" s="168"/>
      <c r="F8" s="49"/>
      <c r="G8" s="166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69" t="s">
        <v>48</v>
      </c>
      <c r="B9" s="169"/>
      <c r="C9" s="169"/>
      <c r="D9" s="169"/>
      <c r="E9" s="170" t="s">
        <v>60</v>
      </c>
      <c r="F9" s="17"/>
      <c r="G9" s="169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</row>
    <row r="10" spans="1:25" ht="15.75" customHeight="1" x14ac:dyDescent="0.25">
      <c r="A10" s="10" t="s">
        <v>49</v>
      </c>
      <c r="B10" s="10"/>
      <c r="C10" s="10"/>
      <c r="D10" s="10"/>
      <c r="E10" s="5" t="s">
        <v>50</v>
      </c>
      <c r="F10" s="17"/>
      <c r="G10" s="10"/>
      <c r="H10" s="2"/>
      <c r="I10" s="2"/>
      <c r="J10" s="16"/>
      <c r="K10" s="16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</row>
    <row r="11" spans="1:25" ht="15" x14ac:dyDescent="0.25">
      <c r="A11" s="17"/>
      <c r="B11" s="171"/>
      <c r="C11" s="171"/>
      <c r="D11" s="171"/>
      <c r="E11" s="17"/>
      <c r="F11" s="17"/>
      <c r="G11" s="171"/>
      <c r="H11" s="18"/>
      <c r="I11" s="18"/>
      <c r="J11" s="16"/>
      <c r="K11" s="16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63</v>
      </c>
      <c r="B12" s="10"/>
      <c r="C12" s="10"/>
      <c r="D12" s="10"/>
      <c r="E12" s="143" t="s">
        <v>93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64</v>
      </c>
      <c r="B13" s="10"/>
      <c r="C13" s="10"/>
      <c r="D13" s="10"/>
      <c r="E13" s="143" t="s">
        <v>94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205" t="s">
        <v>65</v>
      </c>
      <c r="B14" s="205"/>
      <c r="C14" s="205"/>
      <c r="D14" s="205"/>
      <c r="E14" s="172" t="s">
        <v>91</v>
      </c>
      <c r="I14" s="19"/>
      <c r="J14" s="10"/>
      <c r="K14" s="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9" customFormat="1" x14ac:dyDescent="0.2">
      <c r="A15" s="10"/>
      <c r="B15" s="10"/>
      <c r="C15" s="10"/>
      <c r="D15" s="10"/>
      <c r="E15" s="10"/>
      <c r="F15" s="17"/>
      <c r="G15" s="10"/>
      <c r="H15" s="10"/>
      <c r="I15" s="10"/>
      <c r="J15" s="10"/>
      <c r="K15" s="10"/>
      <c r="R15" s="17"/>
    </row>
    <row r="16" spans="1:25" ht="31.5" customHeight="1" x14ac:dyDescent="0.2">
      <c r="A16" s="21" t="s">
        <v>42</v>
      </c>
      <c r="B16" s="21" t="s">
        <v>43</v>
      </c>
      <c r="C16" s="21" t="s">
        <v>44</v>
      </c>
      <c r="D16" s="9"/>
      <c r="E16" s="173" t="s">
        <v>26</v>
      </c>
      <c r="F16" s="173" t="s">
        <v>27</v>
      </c>
      <c r="G16" s="173" t="s">
        <v>28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2">
      <c r="A17" s="174">
        <v>20</v>
      </c>
      <c r="B17" s="174">
        <v>70</v>
      </c>
      <c r="C17" s="174">
        <v>10</v>
      </c>
      <c r="D17" s="9"/>
      <c r="E17" s="175" t="s">
        <v>95</v>
      </c>
      <c r="F17" s="176" t="s">
        <v>135</v>
      </c>
      <c r="G17" s="175">
        <v>20</v>
      </c>
      <c r="I17" s="10"/>
      <c r="J17" s="10"/>
      <c r="K17" s="10"/>
    </row>
    <row r="18" spans="1:25" s="9" customFormat="1" x14ac:dyDescent="0.2">
      <c r="A18" s="23"/>
      <c r="B18" s="23"/>
      <c r="C18" s="23"/>
      <c r="D18" s="23"/>
      <c r="E18" s="23"/>
      <c r="F18" s="23"/>
      <c r="G18" s="23"/>
      <c r="H18" s="23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</row>
    <row r="19" spans="1:25" s="24" customFormat="1" ht="15" x14ac:dyDescent="0.25">
      <c r="A19" s="251" t="s">
        <v>29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</row>
    <row r="20" spans="1:25" s="24" customFormat="1" ht="15" x14ac:dyDescent="0.25">
      <c r="A20" s="218" t="s">
        <v>142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</row>
    <row r="21" spans="1:25" s="9" customFormat="1" ht="15.75" thickBot="1" x14ac:dyDescent="0.25">
      <c r="A21" s="229" t="s">
        <v>0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</row>
    <row r="22" spans="1:25" s="9" customFormat="1" ht="27.75" customHeight="1" thickTop="1" thickBot="1" x14ac:dyDescent="0.25">
      <c r="A22" s="25"/>
      <c r="B22" s="237" t="s">
        <v>2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9"/>
      <c r="N22" s="238" t="s">
        <v>3</v>
      </c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9"/>
    </row>
    <row r="23" spans="1:25" s="26" customFormat="1" ht="15.75" customHeight="1" thickTop="1" x14ac:dyDescent="0.2">
      <c r="A23" s="207" t="s">
        <v>30</v>
      </c>
      <c r="B23" s="209" t="s">
        <v>96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1"/>
      <c r="N23" s="215" t="s">
        <v>106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6"/>
    </row>
    <row r="24" spans="1:25" s="26" customFormat="1" ht="17.25" customHeight="1" x14ac:dyDescent="0.2">
      <c r="A24" s="207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4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4"/>
    </row>
    <row r="25" spans="1:25" s="26" customFormat="1" ht="15" customHeight="1" thickBot="1" x14ac:dyDescent="0.25">
      <c r="A25" s="208"/>
      <c r="B25" s="225" t="str">
        <f>IF(L25&lt;&gt;"",CONCATENATE($E$17,$F$17,".",$G$17,".","0",RIGHT($B$22,1),".",RIGHT(L25,1),$A23),"")</f>
        <v>M442.20.01.V1</v>
      </c>
      <c r="C25" s="226"/>
      <c r="D25" s="227"/>
      <c r="E25" s="151">
        <v>6</v>
      </c>
      <c r="F25" s="152" t="s">
        <v>6</v>
      </c>
      <c r="G25" s="153">
        <v>28</v>
      </c>
      <c r="H25" s="154">
        <v>0</v>
      </c>
      <c r="I25" s="154">
        <v>28</v>
      </c>
      <c r="J25" s="154">
        <v>0</v>
      </c>
      <c r="K25" s="155"/>
      <c r="L25" s="156" t="s">
        <v>47</v>
      </c>
      <c r="M25" s="157">
        <v>35</v>
      </c>
      <c r="N25" s="225" t="str">
        <f>IF(X25&lt;&gt;"",CONCATENATE($E$17,$F$17,".",$G$17,".","0",RIGHT($N$22,1),".",RIGHT(X25,1),$A23),"")</f>
        <v>M442.20.02.A1</v>
      </c>
      <c r="O25" s="226"/>
      <c r="P25" s="227"/>
      <c r="Q25" s="152">
        <v>5</v>
      </c>
      <c r="R25" s="152" t="s">
        <v>6</v>
      </c>
      <c r="S25" s="153">
        <v>28</v>
      </c>
      <c r="T25" s="154">
        <v>0</v>
      </c>
      <c r="U25" s="154">
        <v>14</v>
      </c>
      <c r="V25" s="154">
        <v>14</v>
      </c>
      <c r="W25" s="155"/>
      <c r="X25" s="156" t="s">
        <v>98</v>
      </c>
      <c r="Y25" s="157">
        <v>50</v>
      </c>
    </row>
    <row r="26" spans="1:25" s="26" customFormat="1" ht="15.75" customHeight="1" thickTop="1" x14ac:dyDescent="0.2">
      <c r="A26" s="206" t="s">
        <v>31</v>
      </c>
      <c r="B26" s="217" t="s">
        <v>97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6"/>
      <c r="N26" s="215" t="s">
        <v>107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6"/>
    </row>
    <row r="27" spans="1:25" s="26" customFormat="1" x14ac:dyDescent="0.2">
      <c r="A27" s="207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4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4"/>
    </row>
    <row r="28" spans="1:25" s="26" customFormat="1" ht="15.75" customHeight="1" thickBot="1" x14ac:dyDescent="0.25">
      <c r="A28" s="208"/>
      <c r="B28" s="225" t="str">
        <f>IF(L28&lt;&gt;"",CONCATENATE($E$17,$F$17,".",$G$17,".","0",RIGHT($B$22,1),".",RIGHT(L28,1),$A26),"")</f>
        <v>M442.20.01.A2</v>
      </c>
      <c r="C28" s="226"/>
      <c r="D28" s="227"/>
      <c r="E28" s="151">
        <v>6</v>
      </c>
      <c r="F28" s="152" t="s">
        <v>6</v>
      </c>
      <c r="G28" s="153">
        <v>14</v>
      </c>
      <c r="H28" s="154">
        <v>0</v>
      </c>
      <c r="I28" s="154">
        <v>0</v>
      </c>
      <c r="J28" s="154">
        <v>28</v>
      </c>
      <c r="K28" s="155"/>
      <c r="L28" s="156" t="s">
        <v>98</v>
      </c>
      <c r="M28" s="157">
        <v>49</v>
      </c>
      <c r="N28" s="225" t="str">
        <f>IF(X28&lt;&gt;"",CONCATENATE($E$17,$F$17,".",$G$17,".","0",RIGHT($N$22,1),".",RIGHT(X28,1),$A26),"")</f>
        <v>M442.20.02.A2</v>
      </c>
      <c r="O28" s="226"/>
      <c r="P28" s="227"/>
      <c r="Q28" s="152">
        <v>5</v>
      </c>
      <c r="R28" s="152" t="s">
        <v>6</v>
      </c>
      <c r="S28" s="153">
        <v>28</v>
      </c>
      <c r="T28" s="154">
        <v>0</v>
      </c>
      <c r="U28" s="154">
        <v>14</v>
      </c>
      <c r="V28" s="154">
        <v>0</v>
      </c>
      <c r="W28" s="155"/>
      <c r="X28" s="156" t="s">
        <v>98</v>
      </c>
      <c r="Y28" s="157">
        <v>50</v>
      </c>
    </row>
    <row r="29" spans="1:25" s="26" customFormat="1" ht="13.5" customHeight="1" thickTop="1" x14ac:dyDescent="0.2">
      <c r="A29" s="206" t="s">
        <v>32</v>
      </c>
      <c r="B29" s="217" t="s">
        <v>99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6"/>
      <c r="N29" s="215" t="s">
        <v>123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6"/>
    </row>
    <row r="30" spans="1:25" s="26" customFormat="1" ht="12.75" customHeight="1" x14ac:dyDescent="0.2">
      <c r="A30" s="207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4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4"/>
    </row>
    <row r="31" spans="1:25" s="26" customFormat="1" ht="15.75" customHeight="1" thickBot="1" x14ac:dyDescent="0.25">
      <c r="A31" s="208"/>
      <c r="B31" s="225" t="str">
        <f>IF(L31&lt;&gt;"",CONCATENATE($E$17,$F$17,".",$G$17,".","0",RIGHT($B$22,1),".",RIGHT(L31,1),$A29),"")</f>
        <v>M442.20.01.A3</v>
      </c>
      <c r="C31" s="226"/>
      <c r="D31" s="227"/>
      <c r="E31" s="151">
        <v>5</v>
      </c>
      <c r="F31" s="152" t="s">
        <v>6</v>
      </c>
      <c r="G31" s="153">
        <v>28</v>
      </c>
      <c r="H31" s="154">
        <v>0</v>
      </c>
      <c r="I31" s="154">
        <v>28</v>
      </c>
      <c r="J31" s="154">
        <v>0</v>
      </c>
      <c r="K31" s="155"/>
      <c r="L31" s="156" t="s">
        <v>98</v>
      </c>
      <c r="M31" s="157">
        <v>49</v>
      </c>
      <c r="N31" s="225" t="str">
        <f>IF(X31&lt;&gt;"",CONCATENATE($E$17,$F$17,".",$G$17,".","0",RIGHT($N$22,1),".",RIGHT(X31,1),$A29),"")</f>
        <v>M442.20.02.A3</v>
      </c>
      <c r="O31" s="226"/>
      <c r="P31" s="227"/>
      <c r="Q31" s="152">
        <v>5</v>
      </c>
      <c r="R31" s="152" t="s">
        <v>6</v>
      </c>
      <c r="S31" s="153">
        <v>14</v>
      </c>
      <c r="T31" s="154">
        <v>0</v>
      </c>
      <c r="U31" s="154">
        <v>14</v>
      </c>
      <c r="V31" s="154">
        <v>28</v>
      </c>
      <c r="W31" s="155"/>
      <c r="X31" s="156" t="s">
        <v>98</v>
      </c>
      <c r="Y31" s="157">
        <v>50</v>
      </c>
    </row>
    <row r="32" spans="1:25" s="26" customFormat="1" ht="13.5" customHeight="1" thickTop="1" x14ac:dyDescent="0.2">
      <c r="A32" s="206" t="s">
        <v>33</v>
      </c>
      <c r="B32" s="217" t="s">
        <v>100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6"/>
      <c r="N32" s="215" t="s">
        <v>124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6"/>
    </row>
    <row r="33" spans="1:25" s="26" customFormat="1" ht="12.75" customHeight="1" x14ac:dyDescent="0.2">
      <c r="A33" s="207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4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4"/>
    </row>
    <row r="34" spans="1:25" s="26" customFormat="1" ht="15.75" customHeight="1" thickBot="1" x14ac:dyDescent="0.25">
      <c r="A34" s="208"/>
      <c r="B34" s="225" t="str">
        <f>IF(L34&lt;&gt;"",CONCATENATE($E$17,$F$17,".",$G$17,".","0",RIGHT($B$22,1),".",RIGHT(L34,1),$A32),"")</f>
        <v>M442.20.01.V4</v>
      </c>
      <c r="C34" s="226"/>
      <c r="D34" s="227"/>
      <c r="E34" s="151">
        <v>5</v>
      </c>
      <c r="F34" s="152" t="s">
        <v>6</v>
      </c>
      <c r="G34" s="153">
        <v>28</v>
      </c>
      <c r="H34" s="154">
        <v>0</v>
      </c>
      <c r="I34" s="154">
        <v>0</v>
      </c>
      <c r="J34" s="154">
        <v>14</v>
      </c>
      <c r="K34" s="155"/>
      <c r="L34" s="156" t="s">
        <v>47</v>
      </c>
      <c r="M34" s="157">
        <v>35</v>
      </c>
      <c r="N34" s="225" t="str">
        <f>IF(X34&lt;&gt;"",CONCATENATE($E$17,$F$17,".",$G$17,".","0",RIGHT($N$22,1),".",RIGHT(X34,1),$A32),"")</f>
        <v>M442.20.02.A4</v>
      </c>
      <c r="O34" s="226"/>
      <c r="P34" s="227"/>
      <c r="Q34" s="152">
        <v>5</v>
      </c>
      <c r="R34" s="152" t="s">
        <v>6</v>
      </c>
      <c r="S34" s="153">
        <v>28</v>
      </c>
      <c r="T34" s="154">
        <v>0</v>
      </c>
      <c r="U34" s="154">
        <v>14</v>
      </c>
      <c r="V34" s="154">
        <v>0</v>
      </c>
      <c r="W34" s="155"/>
      <c r="X34" s="156" t="s">
        <v>98</v>
      </c>
      <c r="Y34" s="157">
        <v>50</v>
      </c>
    </row>
    <row r="35" spans="1:25" s="26" customFormat="1" ht="13.5" customHeight="1" thickTop="1" x14ac:dyDescent="0.2">
      <c r="A35" s="206" t="s">
        <v>34</v>
      </c>
      <c r="B35" s="199" t="s">
        <v>101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1"/>
      <c r="N35" s="200" t="s">
        <v>136</v>
      </c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</row>
    <row r="36" spans="1:25" s="26" customFormat="1" ht="20.25" customHeight="1" x14ac:dyDescent="0.2">
      <c r="A36" s="207"/>
      <c r="B36" s="202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4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4"/>
    </row>
    <row r="37" spans="1:25" s="26" customFormat="1" ht="15" customHeight="1" thickBot="1" x14ac:dyDescent="0.25">
      <c r="A37" s="208"/>
      <c r="B37" s="225" t="str">
        <f>IF(L37&lt;&gt;"",CONCATENATE($E$17,$F$17,".",$G$17,".","0",RIGHT($B$22,1),".",RIGHT(L37,1),$A35),"")</f>
        <v>M442.20.01.S5</v>
      </c>
      <c r="C37" s="226"/>
      <c r="D37" s="227"/>
      <c r="E37" s="158">
        <v>8</v>
      </c>
      <c r="F37" s="156"/>
      <c r="G37" s="159"/>
      <c r="H37" s="160"/>
      <c r="I37" s="160"/>
      <c r="J37" s="160"/>
      <c r="K37" s="161">
        <v>140</v>
      </c>
      <c r="L37" s="156" t="s">
        <v>102</v>
      </c>
      <c r="M37" s="157"/>
      <c r="N37" s="240" t="str">
        <f>IF(X37&lt;&gt;"",CONCATENATE($E$17,$F$17,".",$G$17,".","0",RIGHT($N$22,1),".",RIGHT(X37,1),$A35),"")</f>
        <v>M442.20.02.S5</v>
      </c>
      <c r="O37" s="241"/>
      <c r="P37" s="242"/>
      <c r="Q37" s="151">
        <v>8</v>
      </c>
      <c r="R37" s="151"/>
      <c r="S37" s="162"/>
      <c r="T37" s="163"/>
      <c r="U37" s="163"/>
      <c r="V37" s="163"/>
      <c r="W37" s="164">
        <v>140</v>
      </c>
      <c r="X37" s="158" t="s">
        <v>102</v>
      </c>
      <c r="Y37" s="157"/>
    </row>
    <row r="38" spans="1:25" s="26" customFormat="1" ht="13.5" customHeight="1" thickTop="1" x14ac:dyDescent="0.2">
      <c r="A38" s="206" t="s">
        <v>53</v>
      </c>
      <c r="B38" s="217" t="s">
        <v>103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6"/>
      <c r="N38" s="247" t="s">
        <v>110</v>
      </c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s="26" customFormat="1" ht="12.75" customHeight="1" x14ac:dyDescent="0.2">
      <c r="A39" s="207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4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50"/>
    </row>
    <row r="40" spans="1:25" s="26" customFormat="1" ht="15.75" thickBot="1" x14ac:dyDescent="0.25">
      <c r="A40" s="208"/>
      <c r="B40" s="225" t="str">
        <f>IF(L40&lt;&gt;"",CONCATENATE($E$17,$F$17,".",$G$17,".","0",RIGHT($B$22,1),".",RIGHT(L40,1),$A38),"")</f>
        <v>M442.20.01.F6</v>
      </c>
      <c r="C40" s="226"/>
      <c r="D40" s="227"/>
      <c r="E40" s="156"/>
      <c r="F40" s="156" t="s">
        <v>6</v>
      </c>
      <c r="G40" s="159">
        <v>14</v>
      </c>
      <c r="H40" s="160">
        <v>0</v>
      </c>
      <c r="I40" s="160">
        <v>14</v>
      </c>
      <c r="J40" s="160">
        <v>0</v>
      </c>
      <c r="K40" s="161"/>
      <c r="L40" s="156" t="s">
        <v>104</v>
      </c>
      <c r="M40" s="157"/>
      <c r="N40" s="225" t="str">
        <f>IF(X40&lt;&gt;"",CONCATENATE($E$17,$F$17,".",$G$17,".","0",RIGHT($N$22,1),".",RIGHT(X40,1),$A38),"")</f>
        <v>M442.20.02.S6</v>
      </c>
      <c r="O40" s="226"/>
      <c r="P40" s="227"/>
      <c r="Q40" s="152">
        <v>2</v>
      </c>
      <c r="R40" s="152" t="s">
        <v>111</v>
      </c>
      <c r="S40" s="153">
        <v>14</v>
      </c>
      <c r="T40" s="154">
        <v>7</v>
      </c>
      <c r="U40" s="154">
        <v>0</v>
      </c>
      <c r="V40" s="154">
        <v>0</v>
      </c>
      <c r="W40" s="155"/>
      <c r="X40" s="156" t="s">
        <v>102</v>
      </c>
      <c r="Y40" s="157"/>
    </row>
    <row r="41" spans="1:25" s="26" customFormat="1" ht="13.5" customHeight="1" thickTop="1" x14ac:dyDescent="0.2">
      <c r="A41" s="206" t="s">
        <v>54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1"/>
      <c r="N41" s="215" t="s">
        <v>108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6"/>
    </row>
    <row r="42" spans="1:25" s="26" customFormat="1" ht="12.75" customHeight="1" x14ac:dyDescent="0.2">
      <c r="A42" s="207"/>
      <c r="B42" s="222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4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4"/>
    </row>
    <row r="43" spans="1:25" s="26" customFormat="1" ht="15.75" thickBot="1" x14ac:dyDescent="0.25">
      <c r="A43" s="208"/>
      <c r="B43" s="243" t="str">
        <f>IF(L43&lt;&gt;"",CONCATENATE($E$17,$F$17,".",$G$17,".","0",RIGHT($B$22,1),".",RIGHT(L43,1),$A41),"")</f>
        <v/>
      </c>
      <c r="C43" s="244"/>
      <c r="D43" s="245"/>
      <c r="E43" s="126"/>
      <c r="F43" s="126"/>
      <c r="G43" s="127"/>
      <c r="H43" s="128"/>
      <c r="I43" s="128"/>
      <c r="J43" s="128"/>
      <c r="K43" s="130"/>
      <c r="L43" s="126"/>
      <c r="M43" s="129"/>
      <c r="N43" s="225" t="str">
        <f>IF(X43&lt;&gt;"",CONCATENATE($E$17,$F$17,".",$G$17,".","0",RIGHT($N$22,1),".",RIGHT(X43,1),$A41),"")</f>
        <v>M442.20.02.F7</v>
      </c>
      <c r="O43" s="226"/>
      <c r="P43" s="227"/>
      <c r="Q43" s="152"/>
      <c r="R43" s="152"/>
      <c r="S43" s="153"/>
      <c r="T43" s="154"/>
      <c r="U43" s="154"/>
      <c r="V43" s="154"/>
      <c r="W43" s="155"/>
      <c r="X43" s="156" t="s">
        <v>109</v>
      </c>
      <c r="Y43" s="157"/>
    </row>
    <row r="44" spans="1:25" s="9" customFormat="1" ht="24" customHeight="1" thickTop="1" x14ac:dyDescent="0.2">
      <c r="A44" s="191" t="s">
        <v>51</v>
      </c>
      <c r="B44" s="27" t="s">
        <v>55</v>
      </c>
      <c r="C44" s="28"/>
      <c r="D44" s="28"/>
      <c r="E44" s="28"/>
      <c r="F44" s="110">
        <f>SUM(G25:J25,G28:J28,G31:J31,G34:J34,G37:J37,G40:J40,G43:J43)</f>
        <v>224</v>
      </c>
      <c r="G44" s="29" t="s">
        <v>7</v>
      </c>
      <c r="H44" s="30"/>
      <c r="I44" s="30"/>
      <c r="J44" s="30"/>
      <c r="K44" s="30"/>
      <c r="L44" s="31"/>
      <c r="M44" s="104">
        <f>SUM(M25,M28,M31,M34,M37,M40,M43)</f>
        <v>168</v>
      </c>
      <c r="N44" s="27" t="s">
        <v>55</v>
      </c>
      <c r="O44" s="28"/>
      <c r="P44" s="28"/>
      <c r="Q44" s="28"/>
      <c r="R44" s="32">
        <f>SUM(S25:V25,S28:V28,S31:V31,S34:V34,S37:V37,S40:V40,S43:V43)</f>
        <v>217</v>
      </c>
      <c r="S44" s="29" t="s">
        <v>7</v>
      </c>
      <c r="T44" s="30"/>
      <c r="U44" s="30"/>
      <c r="V44" s="30"/>
      <c r="W44" s="30"/>
      <c r="X44" s="31"/>
      <c r="Y44" s="104">
        <f>SUM(Y25,Y28,Y31,Y34,Y37,Y40,Y43)</f>
        <v>200</v>
      </c>
    </row>
    <row r="45" spans="1:25" s="9" customFormat="1" ht="29.25" customHeight="1" x14ac:dyDescent="0.2">
      <c r="A45" s="192"/>
      <c r="B45" s="187" t="s">
        <v>56</v>
      </c>
      <c r="C45" s="188"/>
      <c r="D45" s="33"/>
      <c r="E45" s="33"/>
      <c r="F45" s="111">
        <f>SUM(G25:K25,G28:K28,G31:K31,G34:K34,G37:K37,G40:K40,G43:K43)</f>
        <v>364</v>
      </c>
      <c r="G45" s="187" t="s">
        <v>58</v>
      </c>
      <c r="H45" s="188"/>
      <c r="I45" s="188"/>
      <c r="J45" s="33"/>
      <c r="K45" s="33"/>
      <c r="L45" s="34"/>
      <c r="M45" s="106">
        <f>F45+M44</f>
        <v>532</v>
      </c>
      <c r="N45" s="187" t="s">
        <v>56</v>
      </c>
      <c r="O45" s="188"/>
      <c r="P45" s="188"/>
      <c r="Q45" s="33"/>
      <c r="R45" s="35">
        <f>SUM(S25:W25,S28:W28,S31:W31,S34:W34,S37:W37,S40:W40,S43:W43)</f>
        <v>357</v>
      </c>
      <c r="S45" s="187" t="s">
        <v>58</v>
      </c>
      <c r="T45" s="188"/>
      <c r="U45" s="188"/>
      <c r="V45" s="36"/>
      <c r="W45" s="36"/>
      <c r="X45" s="36"/>
      <c r="Y45" s="113">
        <f>R45+Y44</f>
        <v>557</v>
      </c>
    </row>
    <row r="46" spans="1:25" s="9" customFormat="1" ht="15.75" customHeight="1" thickBot="1" x14ac:dyDescent="0.25">
      <c r="A46" s="193"/>
      <c r="B46" s="194" t="s">
        <v>8</v>
      </c>
      <c r="C46" s="195"/>
      <c r="D46" s="37"/>
      <c r="E46" s="38"/>
      <c r="F46" s="112">
        <f>SUM(E25,E28,E31,E34,E37,E40,E43)</f>
        <v>30</v>
      </c>
      <c r="G46" s="185" t="s">
        <v>9</v>
      </c>
      <c r="H46" s="186"/>
      <c r="I46" s="186"/>
      <c r="J46" s="186"/>
      <c r="K46" s="186"/>
      <c r="L46" s="233" t="s">
        <v>105</v>
      </c>
      <c r="M46" s="234"/>
      <c r="N46" s="189" t="s">
        <v>8</v>
      </c>
      <c r="O46" s="190"/>
      <c r="P46" s="39"/>
      <c r="R46" s="40">
        <f>SUM(Q25,Q28,Q31,Q34,Q37,Q40,Q43)</f>
        <v>30</v>
      </c>
      <c r="S46" s="185" t="s">
        <v>9</v>
      </c>
      <c r="T46" s="186"/>
      <c r="U46" s="186"/>
      <c r="V46" s="186"/>
      <c r="W46" s="41"/>
      <c r="X46" s="233" t="s">
        <v>112</v>
      </c>
      <c r="Y46" s="234"/>
    </row>
    <row r="47" spans="1:25" s="9" customFormat="1" ht="16.5" customHeight="1" thickTop="1" x14ac:dyDescent="0.2">
      <c r="A47" s="191" t="s">
        <v>52</v>
      </c>
      <c r="B47" s="27" t="s">
        <v>55</v>
      </c>
      <c r="C47" s="28"/>
      <c r="D47" s="28"/>
      <c r="E47" s="28"/>
      <c r="F47" s="104">
        <f>SUM(G49:J49)</f>
        <v>16</v>
      </c>
      <c r="G47" s="29" t="s">
        <v>7</v>
      </c>
      <c r="H47" s="30"/>
      <c r="I47" s="30"/>
      <c r="J47" s="30"/>
      <c r="K47" s="30"/>
      <c r="L47" s="31"/>
      <c r="M47" s="104">
        <f>M44/14</f>
        <v>12</v>
      </c>
      <c r="N47" s="27" t="s">
        <v>55</v>
      </c>
      <c r="O47" s="28"/>
      <c r="P47" s="28"/>
      <c r="Q47" s="28"/>
      <c r="R47" s="42">
        <f>SUM(S49:V49)</f>
        <v>15.5</v>
      </c>
      <c r="S47" s="29" t="s">
        <v>7</v>
      </c>
      <c r="T47" s="30"/>
      <c r="U47" s="30"/>
      <c r="V47" s="30"/>
      <c r="W47" s="30"/>
      <c r="X47" s="30"/>
      <c r="Y47" s="108">
        <f>Y44/14</f>
        <v>14.285714285714286</v>
      </c>
    </row>
    <row r="48" spans="1:25" s="9" customFormat="1" ht="16.5" customHeight="1" x14ac:dyDescent="0.2">
      <c r="A48" s="192"/>
      <c r="B48" s="187" t="s">
        <v>56</v>
      </c>
      <c r="C48" s="188"/>
      <c r="D48" s="33"/>
      <c r="E48" s="33"/>
      <c r="F48" s="105">
        <f>SUM(G49:K49)</f>
        <v>26</v>
      </c>
      <c r="G48" s="187" t="s">
        <v>58</v>
      </c>
      <c r="H48" s="188"/>
      <c r="I48" s="188"/>
      <c r="J48" s="33"/>
      <c r="K48" s="33"/>
      <c r="M48" s="106">
        <f>F48+M47</f>
        <v>38</v>
      </c>
      <c r="N48" s="187" t="s">
        <v>56</v>
      </c>
      <c r="O48" s="188"/>
      <c r="P48" s="188"/>
      <c r="Q48" s="33"/>
      <c r="R48" s="107">
        <f>SUM(S49:W49)</f>
        <v>25.5</v>
      </c>
      <c r="S48" s="187" t="s">
        <v>58</v>
      </c>
      <c r="T48" s="188"/>
      <c r="U48" s="188"/>
      <c r="V48" s="43"/>
      <c r="W48" s="43"/>
      <c r="X48" s="43"/>
      <c r="Y48" s="109">
        <f>Y45/14</f>
        <v>39.785714285714285</v>
      </c>
    </row>
    <row r="49" spans="1:25" s="9" customFormat="1" ht="15.75" customHeight="1" thickBot="1" x14ac:dyDescent="0.25">
      <c r="A49" s="228"/>
      <c r="B49" s="185" t="s">
        <v>10</v>
      </c>
      <c r="C49" s="186"/>
      <c r="D49" s="44"/>
      <c r="E49" s="44"/>
      <c r="F49" s="45"/>
      <c r="G49" s="46">
        <f>(G25+G28+G31+G34+G37+G40+G43)/14</f>
        <v>8</v>
      </c>
      <c r="H49" s="46">
        <f>(H25+H28+H31+H34+H37+H40+H43)/14</f>
        <v>0</v>
      </c>
      <c r="I49" s="46">
        <f>(I25+I28+I31+I34+I37+I40+I43)/14</f>
        <v>5</v>
      </c>
      <c r="J49" s="46">
        <f>(J25+J28+J31+J34+J37+J40+J43)/14</f>
        <v>3</v>
      </c>
      <c r="K49" s="46">
        <f>(K25+K28+K31+K34+K37+K40+K43)/14</f>
        <v>10</v>
      </c>
      <c r="L49" s="47" t="s">
        <v>57</v>
      </c>
      <c r="M49" s="48"/>
      <c r="N49" s="185" t="s">
        <v>10</v>
      </c>
      <c r="O49" s="186"/>
      <c r="P49" s="44"/>
      <c r="Q49" s="44"/>
      <c r="R49" s="45"/>
      <c r="S49" s="46">
        <f>(S25+S28+S31+S34+S37+S40+S43)/14</f>
        <v>8</v>
      </c>
      <c r="T49" s="46">
        <f>(T25+T28+T31+T34+T37+T40+T43)/14</f>
        <v>0.5</v>
      </c>
      <c r="U49" s="46">
        <f>(U25+U28+U31+U34+U37+U40+U43)/14</f>
        <v>4</v>
      </c>
      <c r="V49" s="46">
        <f>(V25+V28+V31+V34+V37+V40+V43)/14</f>
        <v>3</v>
      </c>
      <c r="W49" s="46">
        <f>(W25+W28+W31+W34+W37+W40+W43)/14</f>
        <v>10</v>
      </c>
      <c r="X49" s="47" t="s">
        <v>57</v>
      </c>
      <c r="Y49" s="48"/>
    </row>
    <row r="50" spans="1:25" s="49" customFormat="1" ht="15" thickTop="1" x14ac:dyDescent="0.2"/>
    <row r="51" spans="1:25" s="9" customFormat="1" x14ac:dyDescent="0.2">
      <c r="A51" s="50"/>
      <c r="B51" s="51"/>
      <c r="C51" s="51"/>
      <c r="D51" s="51"/>
      <c r="E51" s="51"/>
      <c r="F51" s="52"/>
      <c r="G51" s="51"/>
      <c r="H51" s="51"/>
      <c r="I51" s="50"/>
      <c r="J51" s="53"/>
      <c r="K51" s="53"/>
      <c r="L51" s="50"/>
      <c r="M51" s="50"/>
      <c r="N51" s="50"/>
      <c r="O51" s="50"/>
      <c r="P51" s="50"/>
      <c r="Q51" s="50"/>
      <c r="R51" s="52"/>
      <c r="S51" s="51"/>
      <c r="T51" s="51"/>
      <c r="U51" s="51"/>
      <c r="V51" s="51"/>
      <c r="W51" s="51"/>
      <c r="X51" s="51"/>
      <c r="Y51" s="51"/>
    </row>
    <row r="52" spans="1:25" s="24" customFormat="1" ht="15" x14ac:dyDescent="0.25">
      <c r="A52" s="218" t="s">
        <v>142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</row>
    <row r="53" spans="1:25" ht="15.75" thickBot="1" x14ac:dyDescent="0.25">
      <c r="A53" s="229" t="s">
        <v>1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</row>
    <row r="54" spans="1:25" ht="24" customHeight="1" thickTop="1" thickBot="1" x14ac:dyDescent="0.25">
      <c r="A54" s="25"/>
      <c r="B54" s="232" t="s">
        <v>4</v>
      </c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1"/>
      <c r="N54" s="230" t="s">
        <v>5</v>
      </c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1"/>
    </row>
    <row r="55" spans="1:25" s="54" customFormat="1" ht="15.75" customHeight="1" thickTop="1" x14ac:dyDescent="0.2">
      <c r="A55" s="207" t="s">
        <v>30</v>
      </c>
      <c r="B55" s="209" t="s">
        <v>113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1"/>
      <c r="N55" s="215" t="s">
        <v>117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6"/>
    </row>
    <row r="56" spans="1:25" s="54" customFormat="1" x14ac:dyDescent="0.2">
      <c r="A56" s="207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4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4"/>
    </row>
    <row r="57" spans="1:25" s="55" customFormat="1" ht="15.75" customHeight="1" thickBot="1" x14ac:dyDescent="0.25">
      <c r="A57" s="208"/>
      <c r="B57" s="225" t="s">
        <v>143</v>
      </c>
      <c r="C57" s="226"/>
      <c r="D57" s="227"/>
      <c r="E57" s="152">
        <v>6</v>
      </c>
      <c r="F57" s="152" t="s">
        <v>6</v>
      </c>
      <c r="G57" s="153">
        <v>28</v>
      </c>
      <c r="H57" s="154">
        <v>0</v>
      </c>
      <c r="I57" s="154">
        <v>28</v>
      </c>
      <c r="J57" s="154">
        <v>0</v>
      </c>
      <c r="K57" s="155"/>
      <c r="L57" s="156" t="s">
        <v>102</v>
      </c>
      <c r="M57" s="157">
        <v>55</v>
      </c>
      <c r="N57" s="225" t="s">
        <v>148</v>
      </c>
      <c r="O57" s="226"/>
      <c r="P57" s="227"/>
      <c r="Q57" s="152">
        <v>10</v>
      </c>
      <c r="R57" s="152" t="s">
        <v>111</v>
      </c>
      <c r="S57" s="153"/>
      <c r="T57" s="154"/>
      <c r="U57" s="154"/>
      <c r="V57" s="154"/>
      <c r="W57" s="155">
        <v>84</v>
      </c>
      <c r="X57" s="156" t="s">
        <v>102</v>
      </c>
      <c r="Y57" s="157">
        <v>70</v>
      </c>
    </row>
    <row r="58" spans="1:25" s="55" customFormat="1" ht="15.75" customHeight="1" thickTop="1" x14ac:dyDescent="0.2">
      <c r="A58" s="206" t="s">
        <v>31</v>
      </c>
      <c r="B58" s="217" t="s">
        <v>114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6"/>
      <c r="N58" s="215" t="s">
        <v>118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6"/>
    </row>
    <row r="59" spans="1:25" s="55" customFormat="1" x14ac:dyDescent="0.2">
      <c r="A59" s="207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4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4"/>
    </row>
    <row r="60" spans="1:25" s="55" customFormat="1" ht="15.75" customHeight="1" thickBot="1" x14ac:dyDescent="0.25">
      <c r="A60" s="208"/>
      <c r="B60" s="225" t="s">
        <v>144</v>
      </c>
      <c r="C60" s="226"/>
      <c r="D60" s="227"/>
      <c r="E60" s="152">
        <v>6</v>
      </c>
      <c r="F60" s="152" t="s">
        <v>6</v>
      </c>
      <c r="G60" s="153">
        <v>28</v>
      </c>
      <c r="H60" s="154">
        <v>0</v>
      </c>
      <c r="I60" s="154">
        <v>0</v>
      </c>
      <c r="J60" s="154">
        <v>14</v>
      </c>
      <c r="K60" s="155"/>
      <c r="L60" s="156" t="s">
        <v>102</v>
      </c>
      <c r="M60" s="157">
        <v>55</v>
      </c>
      <c r="N60" s="225" t="s">
        <v>148</v>
      </c>
      <c r="O60" s="226"/>
      <c r="P60" s="227"/>
      <c r="Q60" s="152">
        <v>10</v>
      </c>
      <c r="R60" s="152" t="s">
        <v>116</v>
      </c>
      <c r="S60" s="153"/>
      <c r="T60" s="154"/>
      <c r="U60" s="154"/>
      <c r="V60" s="154">
        <v>196</v>
      </c>
      <c r="W60" s="155">
        <v>84</v>
      </c>
      <c r="X60" s="156" t="s">
        <v>102</v>
      </c>
      <c r="Y60" s="157">
        <v>70</v>
      </c>
    </row>
    <row r="61" spans="1:25" s="55" customFormat="1" ht="15.75" customHeight="1" thickTop="1" x14ac:dyDescent="0.2">
      <c r="A61" s="206" t="s">
        <v>32</v>
      </c>
      <c r="B61" s="217" t="s">
        <v>125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6"/>
      <c r="N61" s="215" t="s">
        <v>119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6"/>
    </row>
    <row r="62" spans="1:25" s="55" customFormat="1" x14ac:dyDescent="0.2">
      <c r="A62" s="207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4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4"/>
    </row>
    <row r="63" spans="1:25" s="55" customFormat="1" ht="15.75" customHeight="1" thickBot="1" x14ac:dyDescent="0.25">
      <c r="A63" s="208"/>
      <c r="B63" s="225" t="s">
        <v>145</v>
      </c>
      <c r="C63" s="226"/>
      <c r="D63" s="227"/>
      <c r="E63" s="152">
        <v>5</v>
      </c>
      <c r="F63" s="152" t="s">
        <v>6</v>
      </c>
      <c r="G63" s="153">
        <v>28</v>
      </c>
      <c r="H63" s="154">
        <v>0</v>
      </c>
      <c r="I63" s="154">
        <v>14</v>
      </c>
      <c r="J63" s="154">
        <v>28</v>
      </c>
      <c r="K63" s="155"/>
      <c r="L63" s="156" t="s">
        <v>102</v>
      </c>
      <c r="M63" s="157">
        <v>55</v>
      </c>
      <c r="N63" s="225" t="s">
        <v>148</v>
      </c>
      <c r="O63" s="226"/>
      <c r="P63" s="227"/>
      <c r="Q63" s="152">
        <v>10</v>
      </c>
      <c r="R63" s="152" t="s">
        <v>6</v>
      </c>
      <c r="S63" s="153"/>
      <c r="T63" s="154"/>
      <c r="U63" s="154"/>
      <c r="V63" s="154"/>
      <c r="W63" s="155"/>
      <c r="X63" s="156" t="s">
        <v>102</v>
      </c>
      <c r="Y63" s="157"/>
    </row>
    <row r="64" spans="1:25" s="55" customFormat="1" ht="21.75" customHeight="1" thickTop="1" x14ac:dyDescent="0.2">
      <c r="A64" s="206" t="s">
        <v>33</v>
      </c>
      <c r="B64" s="217" t="s">
        <v>126</v>
      </c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6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80"/>
    </row>
    <row r="65" spans="1:25" s="55" customFormat="1" ht="13.5" customHeight="1" x14ac:dyDescent="0.2">
      <c r="A65" s="20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4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3"/>
    </row>
    <row r="66" spans="1:25" s="55" customFormat="1" ht="16.5" customHeight="1" thickBot="1" x14ac:dyDescent="0.25">
      <c r="A66" s="208"/>
      <c r="B66" s="225" t="s">
        <v>146</v>
      </c>
      <c r="C66" s="226"/>
      <c r="D66" s="227"/>
      <c r="E66" s="152">
        <v>5</v>
      </c>
      <c r="F66" s="152" t="s">
        <v>6</v>
      </c>
      <c r="G66" s="153">
        <v>28</v>
      </c>
      <c r="H66" s="154">
        <v>0</v>
      </c>
      <c r="I66" s="154">
        <v>28</v>
      </c>
      <c r="J66" s="154">
        <v>0</v>
      </c>
      <c r="K66" s="155"/>
      <c r="L66" s="156" t="s">
        <v>102</v>
      </c>
      <c r="M66" s="157">
        <v>55</v>
      </c>
      <c r="N66" s="196" t="str">
        <f>IF(X66&lt;&gt;"",CONCATENATE($E$17,$F$17,".",$G$17,".","0",RIGHT($N$54,1),".",RIGHT(X66,1),$A64),"")</f>
        <v/>
      </c>
      <c r="O66" s="197"/>
      <c r="P66" s="198"/>
      <c r="Q66" s="120"/>
      <c r="R66" s="120"/>
      <c r="S66" s="121"/>
      <c r="T66" s="122"/>
      <c r="U66" s="122"/>
      <c r="V66" s="122"/>
      <c r="W66" s="123"/>
      <c r="X66" s="124"/>
      <c r="Y66" s="125"/>
    </row>
    <row r="67" spans="1:25" s="55" customFormat="1" ht="15" thickTop="1" x14ac:dyDescent="0.2">
      <c r="A67" s="206" t="s">
        <v>34</v>
      </c>
      <c r="B67" s="199" t="s">
        <v>115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1"/>
      <c r="N67" s="178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80"/>
    </row>
    <row r="68" spans="1:25" s="55" customFormat="1" x14ac:dyDescent="0.2">
      <c r="A68" s="207"/>
      <c r="B68" s="20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4"/>
      <c r="N68" s="181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3"/>
    </row>
    <row r="69" spans="1:25" s="55" customFormat="1" ht="15.75" thickBot="1" x14ac:dyDescent="0.25">
      <c r="A69" s="208"/>
      <c r="B69" s="225" t="s">
        <v>147</v>
      </c>
      <c r="C69" s="226"/>
      <c r="D69" s="227"/>
      <c r="E69" s="152">
        <v>8</v>
      </c>
      <c r="F69" s="152" t="s">
        <v>116</v>
      </c>
      <c r="G69" s="153"/>
      <c r="H69" s="154"/>
      <c r="I69" s="154"/>
      <c r="J69" s="154"/>
      <c r="K69" s="155">
        <v>140</v>
      </c>
      <c r="L69" s="156" t="s">
        <v>102</v>
      </c>
      <c r="M69" s="157"/>
      <c r="N69" s="196" t="str">
        <f>IF(X69&lt;&gt;"",CONCATENATE($E$17,$F$17,".",$G$17,".","0",RIGHT($N$54,1),".",RIGHT(X69,1),$A67),"")</f>
        <v/>
      </c>
      <c r="O69" s="197"/>
      <c r="P69" s="198"/>
      <c r="Q69" s="120"/>
      <c r="R69" s="120"/>
      <c r="S69" s="121"/>
      <c r="T69" s="122"/>
      <c r="U69" s="122"/>
      <c r="V69" s="122"/>
      <c r="W69" s="123"/>
      <c r="X69" s="124"/>
      <c r="Y69" s="137"/>
    </row>
    <row r="70" spans="1:25" s="55" customFormat="1" ht="15" thickTop="1" x14ac:dyDescent="0.2">
      <c r="A70" s="206" t="s">
        <v>53</v>
      </c>
      <c r="B70" s="178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80"/>
      <c r="N70" s="178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80"/>
    </row>
    <row r="71" spans="1:25" s="55" customFormat="1" x14ac:dyDescent="0.2">
      <c r="A71" s="207"/>
      <c r="B71" s="181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3"/>
      <c r="N71" s="181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3"/>
    </row>
    <row r="72" spans="1:25" s="55" customFormat="1" ht="15" thickBot="1" x14ac:dyDescent="0.25">
      <c r="A72" s="208"/>
      <c r="B72" s="196" t="str">
        <f>IF(L72&lt;&gt;"",CONCATENATE($E$17,$F$17,".",$G$17,".","0",RIGHT($B$54,1),".",RIGHT(L72,1),$A70),"")</f>
        <v/>
      </c>
      <c r="C72" s="197"/>
      <c r="D72" s="198"/>
      <c r="E72" s="120"/>
      <c r="F72" s="120"/>
      <c r="G72" s="121"/>
      <c r="H72" s="122"/>
      <c r="I72" s="122"/>
      <c r="J72" s="122"/>
      <c r="K72" s="123"/>
      <c r="L72" s="124"/>
      <c r="M72" s="125"/>
      <c r="N72" s="196" t="str">
        <f>IF(X72&lt;&gt;"",CONCATENATE($E$17,$F$17,".",$G$17,".","0",RIGHT($N$54,1),".",RIGHT(X72,1),$A70),"")</f>
        <v/>
      </c>
      <c r="O72" s="197"/>
      <c r="P72" s="198"/>
      <c r="Q72" s="120"/>
      <c r="R72" s="120"/>
      <c r="S72" s="121"/>
      <c r="T72" s="122"/>
      <c r="U72" s="122"/>
      <c r="V72" s="122"/>
      <c r="W72" s="123"/>
      <c r="X72" s="124"/>
      <c r="Y72" s="137"/>
    </row>
    <row r="73" spans="1:25" s="55" customFormat="1" ht="15" thickTop="1" x14ac:dyDescent="0.2">
      <c r="A73" s="206" t="s">
        <v>54</v>
      </c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80"/>
      <c r="N73" s="178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80"/>
    </row>
    <row r="74" spans="1:25" s="55" customFormat="1" x14ac:dyDescent="0.2">
      <c r="A74" s="207"/>
      <c r="B74" s="181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3"/>
      <c r="N74" s="181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3"/>
    </row>
    <row r="75" spans="1:25" s="55" customFormat="1" ht="15" thickBot="1" x14ac:dyDescent="0.25">
      <c r="A75" s="208"/>
      <c r="B75" s="196" t="str">
        <f>IF(L75&lt;&gt;"",CONCATENATE($E$17,$F$17,".",$G$17,".","0",RIGHT($B$54,1),".",RIGHT(L75,1),$A73),"")</f>
        <v/>
      </c>
      <c r="C75" s="197"/>
      <c r="D75" s="198"/>
      <c r="E75" s="120"/>
      <c r="F75" s="120"/>
      <c r="G75" s="121"/>
      <c r="H75" s="122"/>
      <c r="I75" s="122"/>
      <c r="J75" s="122"/>
      <c r="K75" s="123"/>
      <c r="L75" s="124"/>
      <c r="M75" s="125"/>
      <c r="N75" s="196" t="str">
        <f>IF(X75&lt;&gt;"",CONCATENATE($E$17,$F$17,".",$G$17,".","0",RIGHT($N$54,1),".",RIGHT(X75,1),$A73),"")</f>
        <v/>
      </c>
      <c r="O75" s="197"/>
      <c r="P75" s="198"/>
      <c r="Q75" s="120"/>
      <c r="R75" s="120"/>
      <c r="S75" s="121"/>
      <c r="T75" s="122"/>
      <c r="U75" s="122"/>
      <c r="V75" s="122"/>
      <c r="W75" s="123"/>
      <c r="X75" s="124"/>
      <c r="Y75" s="137"/>
    </row>
    <row r="76" spans="1:25" s="9" customFormat="1" ht="24" customHeight="1" thickTop="1" x14ac:dyDescent="0.2">
      <c r="A76" s="191" t="s">
        <v>51</v>
      </c>
      <c r="B76" s="27" t="s">
        <v>55</v>
      </c>
      <c r="C76" s="28"/>
      <c r="D76" s="28"/>
      <c r="E76" s="28"/>
      <c r="F76" s="110">
        <f>SUM(G57:J57,G60:J60,G63:J63,G66:J66,G69:J69,G72:J72,G75:J75)</f>
        <v>224</v>
      </c>
      <c r="G76" s="29" t="s">
        <v>7</v>
      </c>
      <c r="H76" s="30"/>
      <c r="I76" s="30"/>
      <c r="J76" s="30"/>
      <c r="K76" s="30"/>
      <c r="L76" s="31"/>
      <c r="M76" s="104">
        <f>SUM(M57,M60,M63,M66,M69,M72,M75)</f>
        <v>220</v>
      </c>
      <c r="N76" s="27" t="s">
        <v>55</v>
      </c>
      <c r="O76" s="28"/>
      <c r="P76" s="28"/>
      <c r="Q76" s="28"/>
      <c r="R76" s="32">
        <f>SUM(S57:V57,S60:V60,S63:V63,S66:V66,S69:V69,S72:V72,S75:V75)</f>
        <v>196</v>
      </c>
      <c r="S76" s="29" t="s">
        <v>7</v>
      </c>
      <c r="T76" s="30"/>
      <c r="U76" s="30"/>
      <c r="V76" s="30"/>
      <c r="W76" s="30"/>
      <c r="X76" s="31"/>
      <c r="Y76" s="108">
        <f>SUM(Y57,Y60,Y63,Y66,Y69,Y72,Y75)</f>
        <v>140</v>
      </c>
    </row>
    <row r="77" spans="1:25" s="9" customFormat="1" ht="29.25" customHeight="1" x14ac:dyDescent="0.2">
      <c r="A77" s="192"/>
      <c r="B77" s="187" t="s">
        <v>56</v>
      </c>
      <c r="C77" s="188"/>
      <c r="D77" s="33"/>
      <c r="E77" s="33"/>
      <c r="F77" s="111">
        <f>SUM(G57:K57,G60:K60,G63:K63,G66:K66,G69:K69,G72:K72,G75:K75)</f>
        <v>364</v>
      </c>
      <c r="G77" s="187" t="s">
        <v>58</v>
      </c>
      <c r="H77" s="188"/>
      <c r="I77" s="188"/>
      <c r="J77" s="33"/>
      <c r="K77" s="33"/>
      <c r="L77" s="34"/>
      <c r="M77" s="106">
        <f>F77+M76</f>
        <v>584</v>
      </c>
      <c r="N77" s="187" t="s">
        <v>56</v>
      </c>
      <c r="O77" s="188"/>
      <c r="P77" s="188"/>
      <c r="Q77" s="33"/>
      <c r="R77" s="35">
        <f>SUM(S57:W57,S60:W60,S63:W63,S66:W66,S69:W69,S72:W72,S75:W75)</f>
        <v>364</v>
      </c>
      <c r="S77" s="187" t="s">
        <v>58</v>
      </c>
      <c r="T77" s="188"/>
      <c r="U77" s="188"/>
      <c r="V77" s="36"/>
      <c r="W77" s="36"/>
      <c r="X77" s="36"/>
      <c r="Y77" s="113">
        <f>R77+Y76</f>
        <v>504</v>
      </c>
    </row>
    <row r="78" spans="1:25" s="9" customFormat="1" ht="15.75" customHeight="1" thickBot="1" x14ac:dyDescent="0.25">
      <c r="A78" s="193"/>
      <c r="B78" s="194" t="s">
        <v>8</v>
      </c>
      <c r="C78" s="195"/>
      <c r="D78" s="37"/>
      <c r="E78" s="38"/>
      <c r="F78" s="112">
        <f>SUM(E57,E60,E63,E66,E69,E72,E75)</f>
        <v>30</v>
      </c>
      <c r="G78" s="185" t="s">
        <v>9</v>
      </c>
      <c r="H78" s="186"/>
      <c r="I78" s="186"/>
      <c r="J78" s="186"/>
      <c r="K78" s="186"/>
      <c r="L78" s="233" t="s">
        <v>105</v>
      </c>
      <c r="M78" s="234"/>
      <c r="N78" s="189" t="s">
        <v>8</v>
      </c>
      <c r="O78" s="190"/>
      <c r="P78" s="39"/>
      <c r="Q78" s="51"/>
      <c r="R78" s="119">
        <f>SUM(Q57,Q60,Q63,Q66,Q69,Q72,Q75)</f>
        <v>30</v>
      </c>
      <c r="S78" s="185" t="s">
        <v>9</v>
      </c>
      <c r="T78" s="186"/>
      <c r="U78" s="186"/>
      <c r="V78" s="186"/>
      <c r="W78" s="67"/>
      <c r="X78" s="233" t="s">
        <v>120</v>
      </c>
      <c r="Y78" s="234"/>
    </row>
    <row r="79" spans="1:25" s="9" customFormat="1" ht="16.5" customHeight="1" thickTop="1" x14ac:dyDescent="0.2">
      <c r="A79" s="191" t="s">
        <v>52</v>
      </c>
      <c r="B79" s="27" t="s">
        <v>55</v>
      </c>
      <c r="C79" s="28"/>
      <c r="D79" s="28"/>
      <c r="E79" s="28"/>
      <c r="F79" s="104">
        <f>SUM(G81:J81)</f>
        <v>16</v>
      </c>
      <c r="G79" s="29" t="s">
        <v>7</v>
      </c>
      <c r="H79" s="30"/>
      <c r="I79" s="30"/>
      <c r="J79" s="30"/>
      <c r="K79" s="30"/>
      <c r="L79" s="31"/>
      <c r="M79" s="104">
        <f>M76/14</f>
        <v>15.714285714285714</v>
      </c>
      <c r="N79" s="27" t="s">
        <v>55</v>
      </c>
      <c r="O79" s="28"/>
      <c r="P79" s="28"/>
      <c r="Q79" s="28"/>
      <c r="R79" s="42">
        <f>SUM(S81:V81)</f>
        <v>14</v>
      </c>
      <c r="S79" s="29" t="s">
        <v>7</v>
      </c>
      <c r="T79" s="30"/>
      <c r="U79" s="30"/>
      <c r="V79" s="30"/>
      <c r="W79" s="30"/>
      <c r="X79" s="30"/>
      <c r="Y79" s="108">
        <f>Y76/14</f>
        <v>10</v>
      </c>
    </row>
    <row r="80" spans="1:25" s="9" customFormat="1" ht="16.5" customHeight="1" x14ac:dyDescent="0.2">
      <c r="A80" s="192"/>
      <c r="B80" s="187" t="s">
        <v>56</v>
      </c>
      <c r="C80" s="188"/>
      <c r="D80" s="33"/>
      <c r="E80" s="33"/>
      <c r="F80" s="105">
        <f>SUM(G81:K81)</f>
        <v>26</v>
      </c>
      <c r="G80" s="187" t="s">
        <v>58</v>
      </c>
      <c r="H80" s="188"/>
      <c r="I80" s="188"/>
      <c r="J80" s="33"/>
      <c r="K80" s="33"/>
      <c r="M80" s="106">
        <f>F80+M79</f>
        <v>41.714285714285715</v>
      </c>
      <c r="N80" s="187" t="s">
        <v>56</v>
      </c>
      <c r="O80" s="188"/>
      <c r="P80" s="188"/>
      <c r="Q80" s="33"/>
      <c r="R80" s="107">
        <f>SUM(S81:W81)</f>
        <v>26</v>
      </c>
      <c r="S80" s="187" t="s">
        <v>58</v>
      </c>
      <c r="T80" s="188"/>
      <c r="U80" s="188"/>
      <c r="V80" s="43"/>
      <c r="W80" s="43"/>
      <c r="X80" s="43"/>
      <c r="Y80" s="109">
        <f>Y77/14</f>
        <v>36</v>
      </c>
    </row>
    <row r="81" spans="1:25" s="9" customFormat="1" ht="15.75" customHeight="1" thickBot="1" x14ac:dyDescent="0.25">
      <c r="A81" s="228"/>
      <c r="B81" s="185" t="s">
        <v>10</v>
      </c>
      <c r="C81" s="186"/>
      <c r="D81" s="44"/>
      <c r="E81" s="44"/>
      <c r="F81" s="45"/>
      <c r="G81" s="46">
        <f>(G57+G60+G63+G66+G69+G72+G75)/14</f>
        <v>8</v>
      </c>
      <c r="H81" s="46">
        <f>(H57+H60+H63+H66+H69+H72+H75)/14</f>
        <v>0</v>
      </c>
      <c r="I81" s="46">
        <f>(I57+I60+I63+I66+I69+I72+I75)/14</f>
        <v>5</v>
      </c>
      <c r="J81" s="46">
        <f>(J57+J60+J63+J66+J69+J72+J75)/14</f>
        <v>3</v>
      </c>
      <c r="K81" s="46">
        <f>(K57+K60+K63+K66+K69+K72+K75)/14</f>
        <v>10</v>
      </c>
      <c r="L81" s="47" t="s">
        <v>57</v>
      </c>
      <c r="M81" s="48"/>
      <c r="N81" s="185" t="s">
        <v>10</v>
      </c>
      <c r="O81" s="186"/>
      <c r="P81" s="44"/>
      <c r="Q81" s="44"/>
      <c r="R81" s="45"/>
      <c r="S81" s="46">
        <f>(S57+S60+S63+S66+S69+S72+S75)/14</f>
        <v>0</v>
      </c>
      <c r="T81" s="46">
        <f>(T57+T60+T63+T66+T69+T72+T75)/14</f>
        <v>0</v>
      </c>
      <c r="U81" s="46">
        <f>(U57+U60+U63+U66+U69+U72+U75)/14</f>
        <v>0</v>
      </c>
      <c r="V81" s="46">
        <f>(V57+V60+V63+V66+V69+V72+V75)/14</f>
        <v>14</v>
      </c>
      <c r="W81" s="46">
        <f>(W57+W60+W63+W66+W69+W72+W75)/14</f>
        <v>12</v>
      </c>
      <c r="X81" s="47" t="s">
        <v>57</v>
      </c>
      <c r="Y81" s="48"/>
    </row>
    <row r="82" spans="1:25" ht="15" thickTop="1" x14ac:dyDescent="0.2">
      <c r="A82" s="56"/>
      <c r="B82" s="23"/>
      <c r="C82" s="23"/>
      <c r="D82" s="37"/>
      <c r="E82" s="37"/>
      <c r="F82" s="23"/>
      <c r="G82" s="57"/>
      <c r="H82" s="57"/>
      <c r="I82" s="57"/>
      <c r="J82" s="57"/>
      <c r="K82" s="57"/>
      <c r="L82" s="37"/>
      <c r="M82" s="37"/>
      <c r="N82" s="23"/>
      <c r="O82" s="23"/>
      <c r="P82" s="37"/>
      <c r="Q82" s="37"/>
      <c r="R82" s="23"/>
      <c r="S82" s="57"/>
      <c r="T82" s="57"/>
      <c r="U82" s="57"/>
      <c r="V82" s="57"/>
      <c r="W82" s="57"/>
      <c r="X82" s="37"/>
      <c r="Y82" s="37"/>
    </row>
    <row r="83" spans="1:25" s="9" customFormat="1" ht="15.75" x14ac:dyDescent="0.3">
      <c r="A83" s="58"/>
      <c r="F83" s="17"/>
      <c r="R83" s="59"/>
      <c r="S83" s="26"/>
      <c r="T83" s="59"/>
      <c r="U83" s="24"/>
      <c r="V83" s="59"/>
      <c r="W83" s="59"/>
      <c r="X83" s="59"/>
      <c r="Y83" s="26"/>
    </row>
    <row r="84" spans="1:25" s="55" customFormat="1" ht="15.75" customHeight="1" x14ac:dyDescent="0.2">
      <c r="A84" s="184" t="s">
        <v>46</v>
      </c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</row>
    <row r="85" spans="1:25" s="55" customFormat="1" x14ac:dyDescent="0.2">
      <c r="A85" s="131" t="s">
        <v>137</v>
      </c>
      <c r="B85" s="132"/>
      <c r="C85" s="132"/>
      <c r="D85" s="132"/>
      <c r="E85" s="133"/>
      <c r="F85" s="133"/>
      <c r="G85" s="133"/>
      <c r="H85" s="133"/>
      <c r="I85" s="133"/>
      <c r="J85" s="133"/>
      <c r="K85" s="133"/>
      <c r="L85" s="132"/>
      <c r="M85" s="132"/>
      <c r="N85" s="132"/>
      <c r="O85" s="132"/>
      <c r="P85" s="133"/>
      <c r="Q85" s="133"/>
      <c r="R85" s="133"/>
      <c r="S85" s="133"/>
      <c r="T85" s="133"/>
      <c r="U85" s="133"/>
      <c r="V85" s="132"/>
      <c r="W85" s="132"/>
      <c r="X85" s="132"/>
      <c r="Y85" s="134"/>
    </row>
    <row r="86" spans="1:25" s="55" customFormat="1" x14ac:dyDescent="0.2">
      <c r="A86" s="135" t="s">
        <v>138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4"/>
    </row>
    <row r="87" spans="1:25" s="55" customFormat="1" x14ac:dyDescent="0.2">
      <c r="A87" s="131" t="s">
        <v>139</v>
      </c>
      <c r="B87" s="132"/>
      <c r="C87" s="132"/>
      <c r="D87" s="132"/>
      <c r="E87" s="133"/>
      <c r="F87" s="133"/>
      <c r="G87" s="133"/>
      <c r="H87" s="133"/>
      <c r="I87" s="133"/>
      <c r="J87" s="133"/>
      <c r="K87" s="133"/>
      <c r="L87" s="132"/>
      <c r="M87" s="132"/>
      <c r="N87" s="132"/>
      <c r="O87" s="132"/>
      <c r="P87" s="133"/>
      <c r="Q87" s="133"/>
      <c r="R87" s="133"/>
      <c r="S87" s="133"/>
      <c r="T87" s="133"/>
      <c r="U87" s="133"/>
      <c r="V87" s="132"/>
      <c r="W87" s="132"/>
      <c r="X87" s="132"/>
      <c r="Y87" s="134"/>
    </row>
    <row r="88" spans="1:25" s="55" customFormat="1" x14ac:dyDescent="0.2">
      <c r="A88" s="131" t="s">
        <v>140</v>
      </c>
      <c r="B88" s="132"/>
      <c r="C88" s="132"/>
      <c r="D88" s="132"/>
      <c r="E88" s="133"/>
      <c r="F88" s="133"/>
      <c r="G88" s="133"/>
      <c r="H88" s="133"/>
      <c r="I88" s="133"/>
      <c r="J88" s="133"/>
      <c r="K88" s="133"/>
      <c r="L88" s="132"/>
      <c r="M88" s="132"/>
      <c r="N88" s="132"/>
      <c r="O88" s="132"/>
      <c r="P88" s="133"/>
      <c r="Q88" s="133"/>
      <c r="R88" s="133"/>
      <c r="S88" s="133"/>
      <c r="T88" s="133"/>
      <c r="U88" s="133"/>
      <c r="V88" s="132"/>
      <c r="W88" s="132"/>
      <c r="X88" s="132"/>
      <c r="Y88" s="134"/>
    </row>
    <row r="89" spans="1:25" s="55" customFormat="1" x14ac:dyDescent="0.2">
      <c r="A89" s="165" t="s">
        <v>141</v>
      </c>
      <c r="B89" s="132"/>
      <c r="C89" s="132"/>
      <c r="D89" s="132"/>
      <c r="E89" s="133"/>
      <c r="F89" s="133"/>
      <c r="G89" s="133"/>
      <c r="H89" s="133"/>
      <c r="I89" s="133"/>
      <c r="J89" s="133"/>
      <c r="K89" s="133"/>
      <c r="L89" s="136"/>
      <c r="M89" s="136"/>
      <c r="N89" s="132"/>
      <c r="O89" s="132"/>
      <c r="P89" s="132"/>
      <c r="Q89" s="133"/>
      <c r="R89" s="133"/>
      <c r="S89" s="133"/>
      <c r="T89" s="133"/>
      <c r="U89" s="133"/>
      <c r="V89" s="133"/>
      <c r="W89" s="133"/>
      <c r="X89" s="136"/>
      <c r="Y89" s="136"/>
    </row>
    <row r="90" spans="1:25" s="55" customFormat="1" x14ac:dyDescent="0.2">
      <c r="A90" s="54"/>
      <c r="B90" s="60"/>
      <c r="C90" s="60"/>
      <c r="D90" s="60"/>
      <c r="E90" s="61"/>
      <c r="F90" s="61"/>
      <c r="G90" s="61"/>
      <c r="H90" s="61"/>
      <c r="I90" s="61"/>
      <c r="J90" s="61"/>
      <c r="K90" s="61"/>
      <c r="L90" s="62"/>
      <c r="M90" s="62"/>
      <c r="N90" s="60"/>
      <c r="O90" s="60"/>
      <c r="P90" s="60"/>
      <c r="Q90" s="61"/>
      <c r="R90" s="61"/>
      <c r="S90" s="61"/>
      <c r="T90" s="61"/>
      <c r="U90" s="61"/>
      <c r="V90" s="61"/>
      <c r="W90" s="61"/>
      <c r="X90" s="62"/>
      <c r="Y90" s="62"/>
    </row>
    <row r="91" spans="1:25" s="9" customFormat="1" ht="15" x14ac:dyDescent="0.25">
      <c r="A91" s="138" t="s">
        <v>22</v>
      </c>
      <c r="B91" s="139"/>
      <c r="C91" s="139"/>
      <c r="D91" s="139"/>
      <c r="E91" s="139"/>
      <c r="F91" s="140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1"/>
      <c r="S91" s="141"/>
      <c r="T91" s="141"/>
      <c r="U91" s="142" t="s">
        <v>23</v>
      </c>
      <c r="V91" s="141"/>
      <c r="W91" s="141"/>
      <c r="X91" s="141"/>
      <c r="Y91" s="139"/>
    </row>
    <row r="92" spans="1:25" s="9" customFormat="1" ht="15" x14ac:dyDescent="0.25">
      <c r="A92" s="143" t="s">
        <v>159</v>
      </c>
      <c r="B92" s="139"/>
      <c r="C92" s="139"/>
      <c r="D92" s="139"/>
      <c r="E92" s="139"/>
      <c r="F92" s="140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1"/>
      <c r="S92" s="144"/>
      <c r="T92" s="141"/>
      <c r="U92" s="177" t="s">
        <v>160</v>
      </c>
      <c r="V92" s="141"/>
      <c r="W92" s="141"/>
      <c r="X92" s="141"/>
      <c r="Y92" s="144"/>
    </row>
    <row r="93" spans="1:25" s="9" customFormat="1" ht="15" x14ac:dyDescent="0.25">
      <c r="A93" s="5"/>
      <c r="F93" s="17"/>
      <c r="R93" s="59"/>
      <c r="S93" s="26"/>
      <c r="T93" s="59"/>
      <c r="U93" s="24"/>
      <c r="V93" s="59"/>
      <c r="W93" s="59"/>
      <c r="X93" s="59"/>
      <c r="Y93" s="26"/>
    </row>
    <row r="94" spans="1:25" s="9" customFormat="1" ht="15" x14ac:dyDescent="0.25">
      <c r="A94" s="5"/>
      <c r="F94" s="17"/>
      <c r="R94" s="59"/>
      <c r="S94" s="26"/>
      <c r="T94" s="59"/>
      <c r="U94" s="24"/>
      <c r="V94" s="59"/>
      <c r="W94" s="59"/>
      <c r="X94" s="59"/>
      <c r="Y94" s="26"/>
    </row>
    <row r="95" spans="1:25" ht="15" x14ac:dyDescent="0.2">
      <c r="A95" s="236" t="s">
        <v>39</v>
      </c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</row>
    <row r="96" spans="1:25" s="24" customFormat="1" ht="15" x14ac:dyDescent="0.25">
      <c r="A96" s="218" t="s">
        <v>142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</row>
    <row r="97" spans="1:25" ht="15.75" thickBot="1" x14ac:dyDescent="0.3">
      <c r="A97" s="235" t="s">
        <v>0</v>
      </c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</row>
    <row r="98" spans="1:25" ht="16.5" thickTop="1" thickBot="1" x14ac:dyDescent="0.25">
      <c r="A98" s="25"/>
      <c r="B98" s="232" t="s">
        <v>2</v>
      </c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1"/>
      <c r="N98" s="230" t="s">
        <v>3</v>
      </c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1"/>
    </row>
    <row r="99" spans="1:25" s="55" customFormat="1" ht="15.75" customHeight="1" thickTop="1" x14ac:dyDescent="0.2">
      <c r="A99" s="207" t="s">
        <v>35</v>
      </c>
      <c r="B99" s="209" t="s">
        <v>121</v>
      </c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1"/>
      <c r="N99" s="217" t="s">
        <v>131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6"/>
    </row>
    <row r="100" spans="1:25" s="55" customFormat="1" x14ac:dyDescent="0.2">
      <c r="A100" s="207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4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4"/>
    </row>
    <row r="101" spans="1:25" s="55" customFormat="1" ht="15.6" customHeight="1" thickBot="1" x14ac:dyDescent="0.25">
      <c r="A101" s="208"/>
      <c r="B101" s="225" t="s">
        <v>152</v>
      </c>
      <c r="C101" s="226"/>
      <c r="D101" s="227"/>
      <c r="E101" s="152">
        <v>5</v>
      </c>
      <c r="F101" s="152" t="s">
        <v>6</v>
      </c>
      <c r="G101" s="153">
        <v>28</v>
      </c>
      <c r="H101" s="154">
        <v>0</v>
      </c>
      <c r="I101" s="154">
        <v>0</v>
      </c>
      <c r="J101" s="154">
        <v>14</v>
      </c>
      <c r="K101" s="155"/>
      <c r="L101" s="156" t="s">
        <v>47</v>
      </c>
      <c r="M101" s="157"/>
      <c r="N101" s="225" t="s">
        <v>155</v>
      </c>
      <c r="O101" s="226"/>
      <c r="P101" s="227"/>
      <c r="Q101" s="152">
        <v>5</v>
      </c>
      <c r="R101" s="152" t="s">
        <v>6</v>
      </c>
      <c r="S101" s="153">
        <v>28</v>
      </c>
      <c r="T101" s="154">
        <v>0</v>
      </c>
      <c r="U101" s="154">
        <v>14</v>
      </c>
      <c r="V101" s="154">
        <v>0</v>
      </c>
      <c r="W101" s="155"/>
      <c r="X101" s="156" t="s">
        <v>98</v>
      </c>
      <c r="Y101" s="157"/>
    </row>
    <row r="102" spans="1:25" s="55" customFormat="1" ht="15.75" customHeight="1" thickTop="1" x14ac:dyDescent="0.2">
      <c r="A102" s="207" t="s">
        <v>36</v>
      </c>
      <c r="B102" s="209" t="s">
        <v>122</v>
      </c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1"/>
      <c r="N102" s="217" t="s">
        <v>128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6"/>
    </row>
    <row r="103" spans="1:25" s="55" customFormat="1" x14ac:dyDescent="0.2">
      <c r="A103" s="207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4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4"/>
    </row>
    <row r="104" spans="1:25" s="55" customFormat="1" ht="16.899999999999999" customHeight="1" thickBot="1" x14ac:dyDescent="0.25">
      <c r="A104" s="208"/>
      <c r="B104" s="225" t="s">
        <v>153</v>
      </c>
      <c r="C104" s="226"/>
      <c r="D104" s="227"/>
      <c r="E104" s="152">
        <v>5</v>
      </c>
      <c r="F104" s="152" t="s">
        <v>6</v>
      </c>
      <c r="G104" s="153">
        <v>28</v>
      </c>
      <c r="H104" s="154">
        <v>0</v>
      </c>
      <c r="I104" s="154">
        <v>0</v>
      </c>
      <c r="J104" s="154">
        <v>14</v>
      </c>
      <c r="K104" s="155"/>
      <c r="L104" s="156" t="s">
        <v>47</v>
      </c>
      <c r="M104" s="157"/>
      <c r="N104" s="225" t="s">
        <v>156</v>
      </c>
      <c r="O104" s="226"/>
      <c r="P104" s="227"/>
      <c r="Q104" s="152">
        <v>5</v>
      </c>
      <c r="R104" s="152" t="s">
        <v>6</v>
      </c>
      <c r="S104" s="153">
        <v>28</v>
      </c>
      <c r="T104" s="154">
        <v>0</v>
      </c>
      <c r="U104" s="154">
        <v>14</v>
      </c>
      <c r="V104" s="154">
        <v>0</v>
      </c>
      <c r="W104" s="155"/>
      <c r="X104" s="156" t="s">
        <v>98</v>
      </c>
      <c r="Y104" s="157"/>
    </row>
    <row r="105" spans="1:25" s="55" customFormat="1" ht="15.75" customHeight="1" thickTop="1" x14ac:dyDescent="0.2">
      <c r="A105" s="206" t="s">
        <v>37</v>
      </c>
      <c r="B105" s="217" t="s">
        <v>127</v>
      </c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6"/>
      <c r="N105" s="217" t="s">
        <v>129</v>
      </c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6"/>
    </row>
    <row r="106" spans="1:25" s="55" customFormat="1" ht="3.6" customHeight="1" x14ac:dyDescent="0.2">
      <c r="A106" s="207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4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4"/>
    </row>
    <row r="107" spans="1:25" s="55" customFormat="1" ht="17.45" customHeight="1" thickBot="1" x14ac:dyDescent="0.25">
      <c r="A107" s="208"/>
      <c r="B107" s="225" t="s">
        <v>154</v>
      </c>
      <c r="C107" s="226"/>
      <c r="D107" s="227"/>
      <c r="E107" s="152">
        <v>5</v>
      </c>
      <c r="F107" s="152" t="s">
        <v>6</v>
      </c>
      <c r="G107" s="153">
        <v>28</v>
      </c>
      <c r="H107" s="154">
        <v>0</v>
      </c>
      <c r="I107" s="154">
        <v>0</v>
      </c>
      <c r="J107" s="154">
        <v>14</v>
      </c>
      <c r="K107" s="155"/>
      <c r="L107" s="156" t="s">
        <v>47</v>
      </c>
      <c r="M107" s="157"/>
      <c r="N107" s="225" t="s">
        <v>157</v>
      </c>
      <c r="O107" s="226"/>
      <c r="P107" s="227"/>
      <c r="Q107" s="152">
        <v>5</v>
      </c>
      <c r="R107" s="152" t="s">
        <v>6</v>
      </c>
      <c r="S107" s="153">
        <v>28</v>
      </c>
      <c r="T107" s="154">
        <v>0</v>
      </c>
      <c r="U107" s="154">
        <v>14</v>
      </c>
      <c r="V107" s="154">
        <v>0</v>
      </c>
      <c r="W107" s="155"/>
      <c r="X107" s="156" t="s">
        <v>98</v>
      </c>
      <c r="Y107" s="157"/>
    </row>
    <row r="108" spans="1:25" s="55" customFormat="1" ht="15.75" customHeight="1" thickTop="1" x14ac:dyDescent="0.2">
      <c r="A108" s="206" t="s">
        <v>38</v>
      </c>
      <c r="B108" s="217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6"/>
      <c r="N108" s="217" t="s">
        <v>130</v>
      </c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6"/>
    </row>
    <row r="109" spans="1:25" s="55" customFormat="1" x14ac:dyDescent="0.2">
      <c r="A109" s="207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4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4"/>
    </row>
    <row r="110" spans="1:25" s="55" customFormat="1" ht="18.600000000000001" customHeight="1" thickBot="1" x14ac:dyDescent="0.25">
      <c r="A110" s="208"/>
      <c r="B110" s="196"/>
      <c r="C110" s="197"/>
      <c r="D110" s="198"/>
      <c r="E110" s="120"/>
      <c r="F110" s="120"/>
      <c r="G110" s="121"/>
      <c r="H110" s="122"/>
      <c r="I110" s="122"/>
      <c r="J110" s="122"/>
      <c r="K110" s="123"/>
      <c r="L110" s="124"/>
      <c r="M110" s="125"/>
      <c r="N110" s="225" t="s">
        <v>158</v>
      </c>
      <c r="O110" s="226"/>
      <c r="P110" s="227"/>
      <c r="Q110" s="152">
        <v>5</v>
      </c>
      <c r="R110" s="152" t="s">
        <v>6</v>
      </c>
      <c r="S110" s="153">
        <v>28</v>
      </c>
      <c r="T110" s="154">
        <v>0</v>
      </c>
      <c r="U110" s="154">
        <v>14</v>
      </c>
      <c r="V110" s="154">
        <v>0</v>
      </c>
      <c r="W110" s="155"/>
      <c r="X110" s="156" t="s">
        <v>98</v>
      </c>
      <c r="Y110" s="157"/>
    </row>
    <row r="111" spans="1:25" s="55" customFormat="1" ht="19.149999999999999" customHeight="1" thickTop="1" x14ac:dyDescent="0.2">
      <c r="A111" s="206" t="s">
        <v>40</v>
      </c>
      <c r="B111" s="217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6"/>
      <c r="N111" s="178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80"/>
    </row>
    <row r="112" spans="1:25" s="55" customFormat="1" ht="2.4500000000000002" customHeight="1" x14ac:dyDescent="0.2">
      <c r="A112" s="207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4"/>
      <c r="N112" s="181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3"/>
    </row>
    <row r="113" spans="1:25" s="55" customFormat="1" ht="26.25" customHeight="1" thickBot="1" x14ac:dyDescent="0.25">
      <c r="A113" s="208"/>
      <c r="B113" s="196"/>
      <c r="C113" s="197"/>
      <c r="D113" s="198"/>
      <c r="E113" s="120"/>
      <c r="F113" s="120"/>
      <c r="G113" s="121"/>
      <c r="H113" s="122"/>
      <c r="I113" s="122"/>
      <c r="J113" s="122"/>
      <c r="K113" s="123"/>
      <c r="L113" s="124"/>
      <c r="M113" s="125"/>
      <c r="N113" s="196"/>
      <c r="O113" s="197"/>
      <c r="P113" s="198"/>
      <c r="Q113" s="120"/>
      <c r="R113" s="120"/>
      <c r="S113" s="121"/>
      <c r="T113" s="122"/>
      <c r="U113" s="122"/>
      <c r="V113" s="122"/>
      <c r="W113" s="123"/>
      <c r="X113" s="124"/>
      <c r="Y113" s="125"/>
    </row>
    <row r="114" spans="1:25" s="55" customFormat="1" ht="18" customHeight="1" thickTop="1" x14ac:dyDescent="0.2">
      <c r="A114" s="206" t="s">
        <v>41</v>
      </c>
      <c r="B114" s="178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80"/>
      <c r="N114" s="178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80"/>
    </row>
    <row r="115" spans="1:25" s="55" customFormat="1" ht="7.15" customHeight="1" x14ac:dyDescent="0.2">
      <c r="A115" s="207"/>
      <c r="B115" s="181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3"/>
      <c r="N115" s="181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3"/>
    </row>
    <row r="116" spans="1:25" s="55" customFormat="1" ht="24.75" customHeight="1" thickBot="1" x14ac:dyDescent="0.25">
      <c r="A116" s="208"/>
      <c r="B116" s="196"/>
      <c r="C116" s="197"/>
      <c r="D116" s="198"/>
      <c r="E116" s="120"/>
      <c r="F116" s="120"/>
      <c r="G116" s="121"/>
      <c r="H116" s="122"/>
      <c r="I116" s="122"/>
      <c r="J116" s="122"/>
      <c r="K116" s="123"/>
      <c r="L116" s="124"/>
      <c r="M116" s="125"/>
      <c r="N116" s="196"/>
      <c r="O116" s="197"/>
      <c r="P116" s="198"/>
      <c r="Q116" s="120"/>
      <c r="R116" s="120"/>
      <c r="S116" s="121"/>
      <c r="T116" s="122"/>
      <c r="U116" s="122"/>
      <c r="V116" s="122"/>
      <c r="W116" s="123"/>
      <c r="X116" s="124"/>
      <c r="Y116" s="125"/>
    </row>
    <row r="117" spans="1:25" ht="15" thickTop="1" x14ac:dyDescent="0.2"/>
    <row r="118" spans="1:25" ht="15" x14ac:dyDescent="0.2">
      <c r="A118" s="236" t="s">
        <v>39</v>
      </c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</row>
    <row r="119" spans="1:25" s="24" customFormat="1" ht="15" x14ac:dyDescent="0.25">
      <c r="A119" s="218" t="s">
        <v>142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</row>
    <row r="120" spans="1:25" ht="15.75" thickBot="1" x14ac:dyDescent="0.3">
      <c r="A120" s="235" t="s">
        <v>1</v>
      </c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</row>
    <row r="121" spans="1:25" ht="16.5" thickTop="1" thickBot="1" x14ac:dyDescent="0.25">
      <c r="A121" s="25"/>
      <c r="B121" s="232" t="s">
        <v>4</v>
      </c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1"/>
      <c r="N121" s="230" t="s">
        <v>5</v>
      </c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1"/>
    </row>
    <row r="122" spans="1:25" s="55" customFormat="1" ht="15.75" customHeight="1" thickTop="1" x14ac:dyDescent="0.2">
      <c r="A122" s="207" t="s">
        <v>35</v>
      </c>
      <c r="B122" s="209" t="s">
        <v>132</v>
      </c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1"/>
      <c r="N122" s="178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80"/>
    </row>
    <row r="123" spans="1:25" s="55" customFormat="1" x14ac:dyDescent="0.2">
      <c r="A123" s="207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4"/>
      <c r="N123" s="181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3"/>
    </row>
    <row r="124" spans="1:25" s="55" customFormat="1" ht="15.6" customHeight="1" thickBot="1" x14ac:dyDescent="0.25">
      <c r="A124" s="208"/>
      <c r="B124" s="225" t="s">
        <v>149</v>
      </c>
      <c r="C124" s="226"/>
      <c r="D124" s="227"/>
      <c r="E124" s="152">
        <v>5</v>
      </c>
      <c r="F124" s="152" t="s">
        <v>6</v>
      </c>
      <c r="G124" s="153">
        <v>14</v>
      </c>
      <c r="H124" s="154">
        <v>0</v>
      </c>
      <c r="I124" s="154">
        <v>28</v>
      </c>
      <c r="J124" s="154">
        <v>0</v>
      </c>
      <c r="K124" s="155"/>
      <c r="L124" s="156" t="s">
        <v>102</v>
      </c>
      <c r="M124" s="157"/>
      <c r="N124" s="196"/>
      <c r="O124" s="197"/>
      <c r="P124" s="198"/>
      <c r="Q124" s="120"/>
      <c r="R124" s="120"/>
      <c r="S124" s="121"/>
      <c r="T124" s="122"/>
      <c r="U124" s="122"/>
      <c r="V124" s="122"/>
      <c r="W124" s="123"/>
      <c r="X124" s="124"/>
      <c r="Y124" s="125"/>
    </row>
    <row r="125" spans="1:25" s="55" customFormat="1" ht="15.75" customHeight="1" thickTop="1" x14ac:dyDescent="0.2">
      <c r="A125" s="207" t="s">
        <v>36</v>
      </c>
      <c r="B125" s="209" t="s">
        <v>133</v>
      </c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1"/>
      <c r="N125" s="178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80"/>
    </row>
    <row r="126" spans="1:25" s="55" customFormat="1" x14ac:dyDescent="0.2">
      <c r="A126" s="207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4"/>
      <c r="N126" s="181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3"/>
    </row>
    <row r="127" spans="1:25" s="55" customFormat="1" ht="16.899999999999999" customHeight="1" thickBot="1" x14ac:dyDescent="0.25">
      <c r="A127" s="208"/>
      <c r="B127" s="225" t="s">
        <v>150</v>
      </c>
      <c r="C127" s="226"/>
      <c r="D127" s="227"/>
      <c r="E127" s="152">
        <v>5</v>
      </c>
      <c r="F127" s="152" t="s">
        <v>6</v>
      </c>
      <c r="G127" s="153">
        <v>14</v>
      </c>
      <c r="H127" s="154">
        <v>0</v>
      </c>
      <c r="I127" s="154">
        <v>28</v>
      </c>
      <c r="J127" s="154">
        <v>0</v>
      </c>
      <c r="K127" s="155"/>
      <c r="L127" s="156" t="s">
        <v>102</v>
      </c>
      <c r="M127" s="157"/>
      <c r="N127" s="196"/>
      <c r="O127" s="197"/>
      <c r="P127" s="198"/>
      <c r="Q127" s="120"/>
      <c r="R127" s="120"/>
      <c r="S127" s="121"/>
      <c r="T127" s="122"/>
      <c r="U127" s="122"/>
      <c r="V127" s="122"/>
      <c r="W127" s="123"/>
      <c r="X127" s="124"/>
      <c r="Y127" s="125"/>
    </row>
    <row r="128" spans="1:25" s="55" customFormat="1" ht="15.75" customHeight="1" thickTop="1" x14ac:dyDescent="0.2">
      <c r="A128" s="206" t="s">
        <v>37</v>
      </c>
      <c r="B128" s="217" t="s">
        <v>134</v>
      </c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178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80"/>
    </row>
    <row r="129" spans="1:25" s="55" customFormat="1" ht="3.6" customHeight="1" x14ac:dyDescent="0.2">
      <c r="A129" s="207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4"/>
      <c r="N129" s="181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3"/>
    </row>
    <row r="130" spans="1:25" s="55" customFormat="1" ht="17.45" customHeight="1" thickBot="1" x14ac:dyDescent="0.25">
      <c r="A130" s="208"/>
      <c r="B130" s="225" t="s">
        <v>151</v>
      </c>
      <c r="C130" s="226"/>
      <c r="D130" s="227"/>
      <c r="E130" s="152">
        <v>5</v>
      </c>
      <c r="F130" s="152" t="s">
        <v>6</v>
      </c>
      <c r="G130" s="153">
        <v>14</v>
      </c>
      <c r="H130" s="154">
        <v>0</v>
      </c>
      <c r="I130" s="154">
        <v>28</v>
      </c>
      <c r="J130" s="154">
        <v>0</v>
      </c>
      <c r="K130" s="155"/>
      <c r="L130" s="156" t="s">
        <v>102</v>
      </c>
      <c r="M130" s="157"/>
      <c r="N130" s="196"/>
      <c r="O130" s="197"/>
      <c r="P130" s="198"/>
      <c r="Q130" s="120"/>
      <c r="R130" s="120"/>
      <c r="S130" s="121"/>
      <c r="T130" s="122"/>
      <c r="U130" s="122"/>
      <c r="V130" s="122"/>
      <c r="W130" s="123"/>
      <c r="X130" s="124"/>
      <c r="Y130" s="125"/>
    </row>
    <row r="131" spans="1:25" s="55" customFormat="1" ht="15.75" customHeight="1" thickTop="1" x14ac:dyDescent="0.2">
      <c r="A131" s="206" t="s">
        <v>38</v>
      </c>
      <c r="B131" s="217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6"/>
      <c r="N131" s="178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80"/>
    </row>
    <row r="132" spans="1:25" s="55" customFormat="1" x14ac:dyDescent="0.2">
      <c r="A132" s="207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4"/>
      <c r="N132" s="181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3"/>
    </row>
    <row r="133" spans="1:25" s="55" customFormat="1" ht="18.600000000000001" customHeight="1" thickBot="1" x14ac:dyDescent="0.25">
      <c r="A133" s="208"/>
      <c r="B133" s="196"/>
      <c r="C133" s="197"/>
      <c r="D133" s="198"/>
      <c r="E133" s="120"/>
      <c r="F133" s="120"/>
      <c r="G133" s="121"/>
      <c r="H133" s="122"/>
      <c r="I133" s="122"/>
      <c r="J133" s="122"/>
      <c r="K133" s="123"/>
      <c r="L133" s="124"/>
      <c r="M133" s="125"/>
      <c r="N133" s="196"/>
      <c r="O133" s="197"/>
      <c r="P133" s="198"/>
      <c r="Q133" s="120"/>
      <c r="R133" s="120"/>
      <c r="S133" s="121"/>
      <c r="T133" s="122"/>
      <c r="U133" s="122"/>
      <c r="V133" s="122"/>
      <c r="W133" s="123"/>
      <c r="X133" s="124"/>
      <c r="Y133" s="125"/>
    </row>
    <row r="134" spans="1:25" s="55" customFormat="1" ht="19.149999999999999" customHeight="1" thickTop="1" x14ac:dyDescent="0.2">
      <c r="A134" s="206" t="s">
        <v>40</v>
      </c>
      <c r="B134" s="217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6"/>
      <c r="N134" s="178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80"/>
    </row>
    <row r="135" spans="1:25" s="55" customFormat="1" ht="2.4500000000000002" customHeight="1" x14ac:dyDescent="0.2">
      <c r="A135" s="207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4"/>
      <c r="N135" s="181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3"/>
    </row>
    <row r="136" spans="1:25" s="55" customFormat="1" ht="26.25" customHeight="1" thickBot="1" x14ac:dyDescent="0.25">
      <c r="A136" s="208"/>
      <c r="B136" s="196"/>
      <c r="C136" s="197"/>
      <c r="D136" s="198"/>
      <c r="E136" s="120"/>
      <c r="F136" s="120"/>
      <c r="G136" s="121"/>
      <c r="H136" s="122"/>
      <c r="I136" s="122"/>
      <c r="J136" s="122"/>
      <c r="K136" s="123"/>
      <c r="L136" s="124"/>
      <c r="M136" s="125"/>
      <c r="N136" s="196"/>
      <c r="O136" s="197"/>
      <c r="P136" s="198"/>
      <c r="Q136" s="120"/>
      <c r="R136" s="120"/>
      <c r="S136" s="121"/>
      <c r="T136" s="122"/>
      <c r="U136" s="122"/>
      <c r="V136" s="122"/>
      <c r="W136" s="123"/>
      <c r="X136" s="124"/>
      <c r="Y136" s="125"/>
    </row>
    <row r="137" spans="1:25" s="55" customFormat="1" ht="18" customHeight="1" thickTop="1" x14ac:dyDescent="0.2">
      <c r="A137" s="206" t="s">
        <v>41</v>
      </c>
      <c r="B137" s="178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80"/>
      <c r="N137" s="178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80"/>
    </row>
    <row r="138" spans="1:25" s="55" customFormat="1" ht="7.15" customHeight="1" x14ac:dyDescent="0.2">
      <c r="A138" s="207"/>
      <c r="B138" s="181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3"/>
      <c r="N138" s="181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3"/>
    </row>
    <row r="139" spans="1:25" s="55" customFormat="1" ht="24.75" customHeight="1" thickBot="1" x14ac:dyDescent="0.25">
      <c r="A139" s="208"/>
      <c r="B139" s="196"/>
      <c r="C139" s="197"/>
      <c r="D139" s="198"/>
      <c r="E139" s="120"/>
      <c r="F139" s="120"/>
      <c r="G139" s="121"/>
      <c r="H139" s="122"/>
      <c r="I139" s="122"/>
      <c r="J139" s="122"/>
      <c r="K139" s="123"/>
      <c r="L139" s="124"/>
      <c r="M139" s="125"/>
      <c r="N139" s="196"/>
      <c r="O139" s="197"/>
      <c r="P139" s="198"/>
      <c r="Q139" s="120"/>
      <c r="R139" s="120"/>
      <c r="S139" s="121"/>
      <c r="T139" s="122"/>
      <c r="U139" s="122"/>
      <c r="V139" s="122"/>
      <c r="W139" s="123"/>
      <c r="X139" s="124"/>
      <c r="Y139" s="125"/>
    </row>
    <row r="140" spans="1:25" s="55" customFormat="1" ht="24.75" customHeight="1" thickTop="1" x14ac:dyDescent="0.2">
      <c r="A140" s="63"/>
      <c r="B140" s="60"/>
      <c r="C140" s="60"/>
      <c r="D140" s="60"/>
      <c r="E140" s="61"/>
      <c r="F140" s="61"/>
      <c r="G140" s="61"/>
      <c r="H140" s="61"/>
      <c r="I140" s="61"/>
      <c r="J140" s="61"/>
      <c r="K140" s="61"/>
      <c r="L140" s="62"/>
      <c r="M140" s="62"/>
      <c r="N140" s="60"/>
      <c r="O140" s="60"/>
      <c r="P140" s="60"/>
      <c r="Q140" s="61"/>
      <c r="R140" s="61"/>
      <c r="S140" s="61"/>
      <c r="T140" s="61"/>
      <c r="U140" s="61"/>
      <c r="V140" s="61"/>
      <c r="W140" s="61"/>
      <c r="X140" s="62"/>
      <c r="Y140" s="62"/>
    </row>
    <row r="141" spans="1:25" s="55" customFormat="1" ht="24.75" customHeight="1" thickBot="1" x14ac:dyDescent="0.25">
      <c r="A141" s="63"/>
      <c r="B141" s="60"/>
      <c r="C141" s="60"/>
      <c r="D141" s="60"/>
      <c r="E141" s="61"/>
      <c r="F141" s="61"/>
      <c r="G141" s="61"/>
      <c r="H141" s="61"/>
      <c r="I141" s="61"/>
      <c r="J141" s="61"/>
      <c r="K141" s="61"/>
      <c r="L141" s="62"/>
      <c r="M141" s="62"/>
      <c r="N141" s="60"/>
      <c r="O141" s="60"/>
      <c r="P141" s="60"/>
      <c r="Q141" s="61"/>
      <c r="R141" s="61"/>
      <c r="S141" s="61"/>
      <c r="T141" s="61"/>
      <c r="U141" s="61"/>
      <c r="V141" s="61"/>
      <c r="W141" s="61"/>
      <c r="X141" s="62"/>
      <c r="Y141" s="62"/>
    </row>
    <row r="142" spans="1:25" s="70" customFormat="1" ht="15.75" thickBot="1" x14ac:dyDescent="0.25">
      <c r="A142" s="68" t="s">
        <v>11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98"/>
    </row>
    <row r="143" spans="1:25" s="73" customFormat="1" ht="15.75" customHeight="1" thickTop="1" thickBot="1" x14ac:dyDescent="0.25">
      <c r="A143" s="260" t="s">
        <v>12</v>
      </c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2"/>
      <c r="M143" s="71"/>
      <c r="N143" s="257" t="s">
        <v>24</v>
      </c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9"/>
    </row>
    <row r="144" spans="1:25" s="73" customFormat="1" ht="18.75" customHeight="1" thickTop="1" thickBot="1" x14ac:dyDescent="0.25">
      <c r="A144" s="263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5"/>
      <c r="M144" s="74"/>
      <c r="N144" s="257" t="s">
        <v>45</v>
      </c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9"/>
    </row>
    <row r="145" spans="1:25" s="73" customFormat="1" ht="19.5" customHeight="1" thickTop="1" thickBot="1" x14ac:dyDescent="0.25">
      <c r="A145" s="266" t="s">
        <v>13</v>
      </c>
      <c r="B145" s="267"/>
      <c r="C145" s="268"/>
      <c r="D145" s="76" t="s">
        <v>14</v>
      </c>
      <c r="E145" s="77" t="s">
        <v>15</v>
      </c>
      <c r="F145" s="77" t="s">
        <v>16</v>
      </c>
      <c r="G145" s="77" t="s">
        <v>17</v>
      </c>
      <c r="H145" s="77" t="s">
        <v>18</v>
      </c>
      <c r="I145" s="77" t="s">
        <v>19</v>
      </c>
      <c r="J145" s="78" t="s">
        <v>80</v>
      </c>
      <c r="K145" s="78" t="s">
        <v>20</v>
      </c>
      <c r="L145" s="79" t="s">
        <v>21</v>
      </c>
      <c r="M145" s="74"/>
      <c r="N145" s="269" t="s">
        <v>83</v>
      </c>
      <c r="O145" s="270"/>
      <c r="P145" s="271"/>
      <c r="Q145" s="145">
        <v>8</v>
      </c>
      <c r="R145" s="146" t="s">
        <v>6</v>
      </c>
      <c r="S145" s="147">
        <v>28</v>
      </c>
      <c r="T145" s="147">
        <v>0</v>
      </c>
      <c r="U145" s="147">
        <v>28</v>
      </c>
      <c r="V145" s="148">
        <v>0</v>
      </c>
      <c r="W145" s="149">
        <v>49</v>
      </c>
      <c r="X145" s="97" t="s">
        <v>47</v>
      </c>
      <c r="Y145" s="103">
        <v>50</v>
      </c>
    </row>
    <row r="146" spans="1:25" s="73" customFormat="1" ht="15" thickTop="1" x14ac:dyDescent="0.2">
      <c r="A146" s="80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71"/>
      <c r="N146" s="74"/>
      <c r="Y146" s="99"/>
    </row>
    <row r="147" spans="1:25" s="73" customFormat="1" ht="15" x14ac:dyDescent="0.2">
      <c r="A147" s="82"/>
      <c r="B147" s="74" t="s">
        <v>67</v>
      </c>
      <c r="C147" s="74"/>
      <c r="D147" s="74"/>
      <c r="E147" s="74"/>
      <c r="F147" s="83"/>
      <c r="G147" s="74"/>
      <c r="H147" s="74"/>
      <c r="I147" s="74"/>
      <c r="J147" s="74"/>
      <c r="K147" s="74"/>
      <c r="L147" s="74"/>
      <c r="M147" s="74"/>
      <c r="N147" s="74"/>
      <c r="O147" s="253" t="s">
        <v>89</v>
      </c>
      <c r="P147" s="253"/>
      <c r="Q147" s="253"/>
      <c r="R147" s="253"/>
      <c r="S147" s="253"/>
      <c r="T147" s="253"/>
      <c r="U147" s="253"/>
      <c r="V147" s="253"/>
      <c r="W147" s="253"/>
      <c r="X147" s="253"/>
      <c r="Y147" s="254"/>
    </row>
    <row r="148" spans="1:25" s="73" customFormat="1" ht="15" x14ac:dyDescent="0.2">
      <c r="A148" s="82"/>
      <c r="B148" s="74" t="s">
        <v>68</v>
      </c>
      <c r="C148" s="74"/>
      <c r="D148" s="74"/>
      <c r="E148" s="74"/>
      <c r="F148" s="83"/>
      <c r="G148" s="74"/>
      <c r="H148" s="74"/>
      <c r="I148" s="74"/>
      <c r="J148" s="74"/>
      <c r="K148" s="74"/>
      <c r="L148" s="74"/>
      <c r="M148" s="74"/>
      <c r="N148" s="74"/>
      <c r="P148" s="74" t="s">
        <v>81</v>
      </c>
      <c r="Y148" s="99"/>
    </row>
    <row r="149" spans="1:25" s="73" customFormat="1" ht="15" x14ac:dyDescent="0.2">
      <c r="A149" s="85"/>
      <c r="B149" s="74" t="s">
        <v>69</v>
      </c>
      <c r="C149" s="74"/>
      <c r="D149" s="74"/>
      <c r="E149" s="74"/>
      <c r="F149" s="83"/>
      <c r="G149" s="74"/>
      <c r="H149" s="84"/>
      <c r="I149" s="84"/>
      <c r="J149" s="84"/>
      <c r="K149" s="84"/>
      <c r="L149" s="84"/>
      <c r="M149" s="84"/>
      <c r="N149" s="74"/>
      <c r="Q149" s="74" t="s">
        <v>71</v>
      </c>
    </row>
    <row r="150" spans="1:25" s="73" customFormat="1" ht="19.5" customHeight="1" x14ac:dyDescent="0.2">
      <c r="A150" s="85"/>
      <c r="B150" s="74"/>
      <c r="C150" s="253" t="s">
        <v>87</v>
      </c>
      <c r="D150" s="253"/>
      <c r="E150" s="253"/>
      <c r="F150" s="253"/>
      <c r="G150" s="253"/>
      <c r="H150" s="87"/>
      <c r="I150" s="87"/>
      <c r="J150" s="87"/>
      <c r="K150" s="87"/>
      <c r="L150" s="87"/>
      <c r="M150" s="75"/>
      <c r="N150" s="74"/>
      <c r="Q150" s="91" t="s">
        <v>73</v>
      </c>
    </row>
    <row r="151" spans="1:25" s="73" customFormat="1" ht="15" x14ac:dyDescent="0.2">
      <c r="A151" s="88"/>
      <c r="B151" s="74"/>
      <c r="C151" s="89"/>
      <c r="D151" s="255" t="s">
        <v>70</v>
      </c>
      <c r="E151" s="255"/>
      <c r="F151" s="255"/>
      <c r="G151" s="255"/>
      <c r="H151" s="255"/>
      <c r="I151" s="255"/>
      <c r="J151" s="255"/>
      <c r="K151" s="255"/>
      <c r="L151" s="255"/>
      <c r="M151" s="75"/>
      <c r="N151" s="74"/>
      <c r="O151" s="87"/>
      <c r="Q151" s="74" t="s">
        <v>75</v>
      </c>
      <c r="R151" s="81"/>
      <c r="S151" s="87"/>
      <c r="T151" s="87"/>
      <c r="U151" s="87"/>
      <c r="V151" s="87"/>
      <c r="W151" s="87"/>
      <c r="X151" s="87"/>
      <c r="Y151" s="101"/>
    </row>
    <row r="152" spans="1:25" s="73" customFormat="1" ht="15" x14ac:dyDescent="0.2">
      <c r="A152" s="82"/>
      <c r="B152" s="74"/>
      <c r="C152" s="74"/>
      <c r="D152" s="86" t="s">
        <v>72</v>
      </c>
      <c r="E152" s="86"/>
      <c r="F152" s="83"/>
      <c r="G152" s="84"/>
      <c r="H152" s="84"/>
      <c r="I152" s="84"/>
      <c r="J152" s="84"/>
      <c r="K152" s="84"/>
      <c r="L152" s="84"/>
      <c r="M152" s="74"/>
      <c r="N152" s="90"/>
      <c r="O152" s="74"/>
      <c r="P152" s="74"/>
      <c r="Q152" s="74" t="s">
        <v>82</v>
      </c>
      <c r="R152" s="83"/>
      <c r="S152" s="74"/>
      <c r="T152" s="74"/>
      <c r="U152" s="74"/>
      <c r="V152" s="74"/>
      <c r="W152" s="74"/>
      <c r="X152" s="74"/>
      <c r="Y152" s="100"/>
    </row>
    <row r="153" spans="1:25" s="73" customFormat="1" ht="29.25" customHeight="1" x14ac:dyDescent="0.2">
      <c r="A153" s="82"/>
      <c r="C153" s="87"/>
      <c r="D153" s="253" t="s">
        <v>88</v>
      </c>
      <c r="E153" s="253"/>
      <c r="F153" s="253"/>
      <c r="G153" s="74"/>
      <c r="H153" s="74"/>
      <c r="I153" s="74"/>
      <c r="J153" s="74"/>
      <c r="K153" s="74"/>
      <c r="L153" s="87"/>
      <c r="M153" s="87"/>
      <c r="N153" s="90"/>
      <c r="O153" s="253" t="s">
        <v>79</v>
      </c>
      <c r="P153" s="253"/>
      <c r="Q153" s="253"/>
      <c r="R153" s="253"/>
      <c r="S153" s="253"/>
      <c r="T153" s="253"/>
      <c r="U153" s="253"/>
      <c r="V153" s="253"/>
      <c r="W153" s="253"/>
      <c r="X153" s="253"/>
      <c r="Y153" s="254"/>
    </row>
    <row r="154" spans="1:25" s="73" customFormat="1" ht="15" x14ac:dyDescent="0.2">
      <c r="A154" s="82"/>
      <c r="B154" s="74" t="s">
        <v>74</v>
      </c>
      <c r="C154" s="87"/>
      <c r="D154" s="87"/>
      <c r="E154" s="87"/>
      <c r="F154" s="81"/>
      <c r="G154" s="74"/>
      <c r="H154" s="74"/>
      <c r="I154" s="74"/>
      <c r="J154" s="74"/>
      <c r="K154" s="74"/>
      <c r="L154" s="87"/>
      <c r="M154" s="87"/>
      <c r="N154" s="90"/>
      <c r="O154" s="74"/>
      <c r="P154" s="74"/>
      <c r="R154" s="92"/>
      <c r="S154" s="93"/>
      <c r="T154" s="93"/>
      <c r="U154" s="93"/>
      <c r="V154" s="93"/>
      <c r="W154" s="93"/>
      <c r="X154" s="93"/>
      <c r="Y154" s="100"/>
    </row>
    <row r="155" spans="1:25" s="73" customFormat="1" ht="15" x14ac:dyDescent="0.2">
      <c r="A155" s="82"/>
      <c r="B155" s="74" t="s">
        <v>76</v>
      </c>
      <c r="F155" s="81"/>
      <c r="G155" s="74"/>
      <c r="H155" s="87"/>
      <c r="I155" s="87"/>
      <c r="J155" s="87"/>
      <c r="K155" s="87"/>
      <c r="L155" s="87"/>
      <c r="M155" s="87"/>
      <c r="N155" s="86"/>
      <c r="O155" s="72"/>
      <c r="P155" s="86"/>
      <c r="R155" s="94"/>
      <c r="S155" s="95"/>
      <c r="T155" s="95"/>
      <c r="U155" s="95"/>
      <c r="V155" s="95"/>
      <c r="W155" s="95"/>
      <c r="X155" s="96"/>
      <c r="Y155" s="102"/>
    </row>
    <row r="156" spans="1:25" s="73" customFormat="1" ht="15" x14ac:dyDescent="0.2">
      <c r="A156" s="82"/>
      <c r="B156" s="255" t="s">
        <v>77</v>
      </c>
      <c r="C156" s="255"/>
      <c r="D156" s="255"/>
      <c r="E156" s="255"/>
      <c r="F156" s="81"/>
      <c r="G156" s="87"/>
      <c r="H156" s="87"/>
      <c r="I156" s="87"/>
      <c r="J156" s="87"/>
      <c r="K156" s="87"/>
      <c r="L156" s="87"/>
      <c r="M156" s="87"/>
      <c r="N156" s="90"/>
      <c r="O156" s="255" t="s">
        <v>84</v>
      </c>
      <c r="P156" s="255"/>
      <c r="Q156" s="255"/>
      <c r="R156" s="255"/>
      <c r="S156" s="255"/>
      <c r="T156" s="255"/>
      <c r="U156" s="255"/>
      <c r="V156" s="255"/>
      <c r="W156" s="255"/>
      <c r="X156" s="255"/>
      <c r="Y156" s="256"/>
    </row>
    <row r="157" spans="1:25" s="73" customFormat="1" ht="33" customHeight="1" x14ac:dyDescent="0.2">
      <c r="A157" s="82"/>
      <c r="B157" s="86" t="s">
        <v>78</v>
      </c>
      <c r="F157" s="81"/>
      <c r="G157" s="87"/>
      <c r="H157" s="87"/>
      <c r="I157" s="87"/>
      <c r="J157" s="87"/>
      <c r="K157" s="87"/>
      <c r="L157" s="87"/>
      <c r="M157" s="87"/>
      <c r="N157" s="115"/>
      <c r="O157" s="252" t="s">
        <v>85</v>
      </c>
      <c r="P157" s="252"/>
      <c r="Q157" s="252"/>
      <c r="R157" s="252"/>
      <c r="S157" s="252"/>
      <c r="T157" s="252"/>
      <c r="U157" s="252"/>
      <c r="V157" s="252"/>
      <c r="W157" s="252"/>
      <c r="X157" s="252"/>
      <c r="Y157" s="116"/>
    </row>
    <row r="158" spans="1:25" s="73" customFormat="1" ht="15" x14ac:dyDescent="0.2">
      <c r="A158" s="82"/>
      <c r="B158" s="255" t="s">
        <v>66</v>
      </c>
      <c r="C158" s="255"/>
      <c r="D158" s="255"/>
      <c r="E158" s="255"/>
      <c r="F158" s="255"/>
      <c r="G158" s="255"/>
      <c r="H158" s="255"/>
      <c r="I158" s="255"/>
      <c r="J158" s="255"/>
      <c r="K158" s="87"/>
      <c r="L158" s="87"/>
      <c r="M158" s="87"/>
      <c r="N158" s="115"/>
      <c r="O158" s="253" t="s">
        <v>86</v>
      </c>
      <c r="P158" s="253"/>
      <c r="Q158" s="253"/>
      <c r="R158" s="253"/>
      <c r="S158" s="253"/>
      <c r="T158" s="253"/>
      <c r="U158" s="253"/>
      <c r="V158" s="253"/>
      <c r="W158" s="253"/>
      <c r="X158" s="253"/>
      <c r="Y158" s="116"/>
    </row>
    <row r="159" spans="1:25" s="73" customFormat="1" ht="15" x14ac:dyDescent="0.2">
      <c r="A159" s="82"/>
      <c r="B159" s="86"/>
      <c r="F159" s="81"/>
      <c r="G159" s="87"/>
      <c r="H159" s="87"/>
      <c r="I159" s="87"/>
      <c r="J159" s="87"/>
      <c r="K159" s="87"/>
      <c r="L159" s="87"/>
      <c r="M159" s="87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6"/>
    </row>
    <row r="160" spans="1:25" s="73" customFormat="1" x14ac:dyDescent="0.2">
      <c r="A160" s="150" t="s">
        <v>161</v>
      </c>
      <c r="K160" s="87"/>
      <c r="L160" s="87"/>
      <c r="M160" s="87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s="73" customFormat="1" ht="15" thickBot="1" x14ac:dyDescent="0.25">
      <c r="A161" s="117"/>
      <c r="B161" s="114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spans="1:25" s="54" customFormat="1" x14ac:dyDescent="0.2">
      <c r="A162" s="63"/>
      <c r="B162" s="60"/>
      <c r="C162" s="60"/>
      <c r="D162" s="60"/>
      <c r="E162" s="64"/>
      <c r="F162" s="64"/>
      <c r="G162" s="65"/>
      <c r="H162" s="65"/>
      <c r="I162" s="65"/>
      <c r="J162" s="65"/>
      <c r="K162" s="65"/>
      <c r="L162" s="62"/>
      <c r="M162" s="62"/>
      <c r="N162" s="60"/>
      <c r="O162" s="60"/>
      <c r="P162" s="60"/>
      <c r="Q162" s="64"/>
      <c r="R162" s="64"/>
      <c r="S162" s="65"/>
      <c r="T162" s="65"/>
      <c r="U162" s="65"/>
      <c r="V162" s="65"/>
      <c r="W162" s="65"/>
      <c r="X162" s="62"/>
      <c r="Y162" s="62"/>
    </row>
    <row r="163" spans="1:25" s="9" customFormat="1" ht="15" x14ac:dyDescent="0.25">
      <c r="A163" s="138" t="s">
        <v>22</v>
      </c>
      <c r="B163" s="139"/>
      <c r="C163" s="139"/>
      <c r="D163" s="139"/>
      <c r="E163" s="139"/>
      <c r="F163" s="140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41"/>
      <c r="S163" s="141"/>
      <c r="T163" s="141"/>
      <c r="U163" s="142" t="s">
        <v>23</v>
      </c>
      <c r="V163" s="141"/>
      <c r="W163" s="141"/>
      <c r="X163" s="141"/>
      <c r="Y163" s="139"/>
    </row>
    <row r="164" spans="1:25" s="9" customFormat="1" ht="15" x14ac:dyDescent="0.25">
      <c r="A164" s="143" t="s">
        <v>159</v>
      </c>
      <c r="B164" s="139"/>
      <c r="C164" s="139"/>
      <c r="D164" s="139"/>
      <c r="E164" s="139"/>
      <c r="F164" s="140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41"/>
      <c r="S164" s="144"/>
      <c r="T164" s="141"/>
      <c r="U164" s="177" t="s">
        <v>160</v>
      </c>
      <c r="V164" s="141"/>
      <c r="W164" s="141"/>
      <c r="X164" s="141"/>
      <c r="Y164" s="144"/>
    </row>
    <row r="165" spans="1:25" s="9" customFormat="1" ht="15.75" x14ac:dyDescent="0.3">
      <c r="A165" s="66"/>
      <c r="F165" s="17"/>
      <c r="R165" s="17"/>
    </row>
    <row r="168" spans="1:25" x14ac:dyDescent="0.2">
      <c r="C168" s="71"/>
      <c r="D168" s="71"/>
      <c r="E168" s="71"/>
      <c r="F168" s="71"/>
      <c r="G168" s="71"/>
      <c r="H168" s="71"/>
      <c r="I168" s="71"/>
      <c r="J168" s="71"/>
      <c r="K168" s="71"/>
    </row>
    <row r="169" spans="1:25" ht="14.25" customHeight="1" x14ac:dyDescent="0.2">
      <c r="C169" s="89"/>
      <c r="D169" s="89"/>
      <c r="E169" s="89"/>
      <c r="F169" s="89"/>
      <c r="G169" s="89"/>
      <c r="H169" s="89"/>
      <c r="I169" s="89"/>
      <c r="J169" s="89"/>
      <c r="K169" s="89"/>
    </row>
    <row r="170" spans="1:25" x14ac:dyDescent="0.2">
      <c r="B170" s="73"/>
      <c r="C170" s="89"/>
      <c r="D170" s="89"/>
      <c r="E170" s="89"/>
      <c r="F170" s="89"/>
      <c r="G170" s="89"/>
      <c r="H170" s="89"/>
      <c r="I170" s="89"/>
      <c r="J170" s="89"/>
      <c r="K170" s="89"/>
    </row>
    <row r="171" spans="1:25" x14ac:dyDescent="0.2">
      <c r="F171" s="1"/>
    </row>
    <row r="172" spans="1:25" x14ac:dyDescent="0.2">
      <c r="F172" s="1"/>
    </row>
    <row r="173" spans="1:25" ht="14.25" customHeight="1" x14ac:dyDescent="0.2">
      <c r="C173" s="87"/>
      <c r="D173" s="87"/>
      <c r="E173" s="87"/>
      <c r="F173" s="87"/>
      <c r="G173" s="87"/>
      <c r="H173" s="87"/>
      <c r="I173" s="87"/>
      <c r="J173" s="87"/>
      <c r="K173" s="87"/>
    </row>
  </sheetData>
  <sheetProtection password="9514" sheet="1" formatCells="0" formatColumns="0" formatRows="0" insertColumns="0" insertRows="0" insertHyperlinks="0" deleteColumns="0" deleteRows="0"/>
  <mergeCells count="203">
    <mergeCell ref="A125:A127"/>
    <mergeCell ref="N124:P124"/>
    <mergeCell ref="B122:M123"/>
    <mergeCell ref="B139:D139"/>
    <mergeCell ref="N133:P133"/>
    <mergeCell ref="B134:M135"/>
    <mergeCell ref="N127:P127"/>
    <mergeCell ref="N128:Y129"/>
    <mergeCell ref="A137:A139"/>
    <mergeCell ref="N131:Y132"/>
    <mergeCell ref="A134:A136"/>
    <mergeCell ref="B133:D133"/>
    <mergeCell ref="B136:D136"/>
    <mergeCell ref="O158:X158"/>
    <mergeCell ref="O153:Y153"/>
    <mergeCell ref="O156:Y156"/>
    <mergeCell ref="C150:G150"/>
    <mergeCell ref="N139:P139"/>
    <mergeCell ref="O147:Y147"/>
    <mergeCell ref="N143:Y143"/>
    <mergeCell ref="A143:L144"/>
    <mergeCell ref="A145:C145"/>
    <mergeCell ref="N145:P145"/>
    <mergeCell ref="D151:L151"/>
    <mergeCell ref="B156:E156"/>
    <mergeCell ref="B158:J158"/>
    <mergeCell ref="D153:F153"/>
    <mergeCell ref="N144:Y144"/>
    <mergeCell ref="A19:Y19"/>
    <mergeCell ref="A23:A25"/>
    <mergeCell ref="B23:M24"/>
    <mergeCell ref="N23:Y24"/>
    <mergeCell ref="B25:D25"/>
    <mergeCell ref="N25:P25"/>
    <mergeCell ref="O157:X157"/>
    <mergeCell ref="B130:D130"/>
    <mergeCell ref="N130:P130"/>
    <mergeCell ref="A128:A130"/>
    <mergeCell ref="B125:M126"/>
    <mergeCell ref="N125:Y126"/>
    <mergeCell ref="N134:Y135"/>
    <mergeCell ref="B137:M138"/>
    <mergeCell ref="N137:Y138"/>
    <mergeCell ref="N136:P136"/>
    <mergeCell ref="B131:M132"/>
    <mergeCell ref="A131:A133"/>
    <mergeCell ref="B110:D110"/>
    <mergeCell ref="B128:M129"/>
    <mergeCell ref="B127:D127"/>
    <mergeCell ref="A114:A116"/>
    <mergeCell ref="B114:M115"/>
    <mergeCell ref="N114:Y115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99:Y100"/>
    <mergeCell ref="A120:Y120"/>
    <mergeCell ref="B121:M121"/>
    <mergeCell ref="A95:Y95"/>
    <mergeCell ref="A96:Y96"/>
    <mergeCell ref="A97:Y97"/>
    <mergeCell ref="B98:M98"/>
    <mergeCell ref="N98:Y98"/>
    <mergeCell ref="B102:M103"/>
    <mergeCell ref="N102:Y103"/>
    <mergeCell ref="B104:D104"/>
    <mergeCell ref="N104:P104"/>
    <mergeCell ref="A118:Y118"/>
    <mergeCell ref="N121:Y121"/>
    <mergeCell ref="B101:D101"/>
    <mergeCell ref="N101:P101"/>
    <mergeCell ref="B116:D116"/>
    <mergeCell ref="N116:P116"/>
    <mergeCell ref="A105:A107"/>
    <mergeCell ref="B105:M106"/>
    <mergeCell ref="N105:Y106"/>
    <mergeCell ref="B107:D107"/>
    <mergeCell ref="N107:P107"/>
    <mergeCell ref="A102:A104"/>
    <mergeCell ref="N61:Y62"/>
    <mergeCell ref="N60:P60"/>
    <mergeCell ref="B63:D63"/>
    <mergeCell ref="B46:C46"/>
    <mergeCell ref="A99:A101"/>
    <mergeCell ref="B99:M100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A47:A49"/>
    <mergeCell ref="N45:P45"/>
    <mergeCell ref="S45:U45"/>
    <mergeCell ref="A122:A124"/>
    <mergeCell ref="G48:I48"/>
    <mergeCell ref="A53:Y53"/>
    <mergeCell ref="N54:Y54"/>
    <mergeCell ref="N122:Y123"/>
    <mergeCell ref="B124:D124"/>
    <mergeCell ref="N108:Y109"/>
    <mergeCell ref="N110:P110"/>
    <mergeCell ref="A111:A113"/>
    <mergeCell ref="B111:M112"/>
    <mergeCell ref="N111:Y112"/>
    <mergeCell ref="B113:D113"/>
    <mergeCell ref="N113:P113"/>
    <mergeCell ref="A108:A110"/>
    <mergeCell ref="B108:M109"/>
    <mergeCell ref="A119:Y119"/>
    <mergeCell ref="B58:M59"/>
    <mergeCell ref="N58:Y59"/>
    <mergeCell ref="B54:M54"/>
    <mergeCell ref="G78:K78"/>
    <mergeCell ref="L78:M78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G80:I80"/>
    <mergeCell ref="N80:P80"/>
    <mergeCell ref="S80:U80"/>
    <mergeCell ref="B81:C81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3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user</cp:lastModifiedBy>
  <cp:revision/>
  <cp:lastPrinted>2019-10-21T11:35:24Z</cp:lastPrinted>
  <dcterms:created xsi:type="dcterms:W3CDTF">2005-09-25T13:40:53Z</dcterms:created>
  <dcterms:modified xsi:type="dcterms:W3CDTF">2020-09-14T07:44:10Z</dcterms:modified>
</cp:coreProperties>
</file>