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MASTER\"/>
    </mc:Choice>
  </mc:AlternateContent>
  <bookViews>
    <workbookView xWindow="0" yWindow="0" windowWidth="19200" windowHeight="10995"/>
  </bookViews>
  <sheets>
    <sheet name="Anii I-II" sheetId="1" r:id="rId1"/>
  </sheets>
  <definedNames>
    <definedName name="_xlnm.Print_Area" localSheetId="0">'Anii I-II'!$A$1:$W$118</definedName>
  </definedNames>
  <calcPr calcId="152511"/>
</workbook>
</file>

<file path=xl/calcChain.xml><?xml version="1.0" encoding="utf-8"?>
<calcChain xmlns="http://schemas.openxmlformats.org/spreadsheetml/2006/main">
  <c r="E92" i="1" l="1"/>
  <c r="P42" i="1"/>
  <c r="E42" i="1"/>
  <c r="P43" i="1"/>
  <c r="E43" i="1"/>
  <c r="V92" i="1" l="1"/>
  <c r="V42" i="1"/>
  <c r="U45" i="1"/>
  <c r="T45" i="1"/>
  <c r="S45" i="1"/>
  <c r="J45" i="1"/>
  <c r="I45" i="1"/>
  <c r="H45" i="1"/>
  <c r="K42" i="1"/>
  <c r="R95" i="1"/>
  <c r="S95" i="1"/>
  <c r="T95" i="1"/>
  <c r="U95" i="1"/>
  <c r="P93" i="1"/>
  <c r="P92" i="1"/>
  <c r="H95" i="1"/>
  <c r="I95" i="1"/>
  <c r="J95" i="1"/>
  <c r="K92" i="1"/>
  <c r="E93" i="1"/>
  <c r="E94" i="1" l="1"/>
  <c r="P94" i="1"/>
  <c r="P44" i="1"/>
  <c r="E44" i="1"/>
</calcChain>
</file>

<file path=xl/sharedStrings.xml><?xml version="1.0" encoding="utf-8"?>
<sst xmlns="http://schemas.openxmlformats.org/spreadsheetml/2006/main" count="219" uniqueCount="136">
  <si>
    <t>1.</t>
  </si>
  <si>
    <t>2.</t>
  </si>
  <si>
    <t>3.</t>
  </si>
  <si>
    <t>4.</t>
  </si>
  <si>
    <t>PLAN DE ÎNVĂŢĂMÂNT</t>
  </si>
  <si>
    <t xml:space="preserve">ore: </t>
  </si>
  <si>
    <t xml:space="preserve">credite: </t>
  </si>
  <si>
    <t>din care:</t>
  </si>
  <si>
    <t>(c, s, l, p)</t>
  </si>
  <si>
    <t>E</t>
  </si>
  <si>
    <t>total / semestru</t>
  </si>
  <si>
    <t>total / săptămână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</si>
  <si>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</si>
  <si>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</si>
  <si>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</si>
  <si>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</si>
  <si>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</si>
  <si>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</si>
  <si>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</si>
  <si>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</si>
  <si>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</si>
  <si>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ANUL I</t>
  </si>
  <si>
    <t>Universitatea Politehnica Timişoara</t>
  </si>
  <si>
    <t xml:space="preserve">evaluări: </t>
  </si>
  <si>
    <t>VPI:</t>
  </si>
  <si>
    <t>Nume disciplina</t>
  </si>
  <si>
    <t>Cod</t>
  </si>
  <si>
    <t>ANUL II</t>
  </si>
  <si>
    <t>DISCIPLINE OPTIONALE</t>
  </si>
  <si>
    <t>RECTOR,</t>
  </si>
  <si>
    <t>SEMESTRUL 1</t>
  </si>
  <si>
    <t>SEMESTRUL 2</t>
  </si>
  <si>
    <t>SEMESTRUL 3</t>
  </si>
  <si>
    <t>SEMESTRUL 4</t>
  </si>
  <si>
    <r>
      <t xml:space="preserve">Forma de invatamant: </t>
    </r>
    <r>
      <rPr>
        <b/>
        <sz val="12"/>
        <color indexed="18"/>
        <rFont val="Arial"/>
        <family val="2"/>
      </rPr>
      <t>cu frecventa</t>
    </r>
  </si>
  <si>
    <r>
      <t xml:space="preserve">Durata studiilor: </t>
    </r>
    <r>
      <rPr>
        <b/>
        <sz val="12"/>
        <color indexed="18"/>
        <rFont val="Arial"/>
        <family val="2"/>
      </rPr>
      <t>2 ani</t>
    </r>
  </si>
  <si>
    <t>Tehnologii Internet</t>
  </si>
  <si>
    <t>DS</t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</si>
  <si>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</si>
  <si>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CF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>{DA, DCA, DS}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</si>
  <si>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</si>
  <si>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1"/>
        <color indexed="62"/>
        <rFont val="Arial"/>
        <family val="2"/>
      </rPr>
      <t>DS</t>
    </r>
    <r>
      <rPr>
        <sz val="11"/>
        <color indexed="62"/>
        <rFont val="Arial"/>
        <family val="2"/>
      </rPr>
      <t>- disciplina de sinteza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</si>
  <si>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</si>
  <si>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 pentru un semestru de 14 sapt. plus 4 sapt. de sesiune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</si>
  <si>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</si>
  <si>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</si>
  <si>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</si>
  <si>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</si>
  <si>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</si>
  <si>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</si>
  <si>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</si>
  <si>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</si>
  <si>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DA</t>
    </r>
    <r>
      <rPr>
        <sz val="11"/>
        <color indexed="62"/>
        <rFont val="Arial"/>
        <family val="2"/>
      </rPr>
      <t xml:space="preserve"> - disciplina de aprofundare</t>
    </r>
  </si>
  <si>
    <t>Facultatea de Mecanica</t>
  </si>
  <si>
    <r>
      <rPr>
        <sz val="12"/>
        <color indexed="18"/>
        <rFont val="Arial"/>
        <family val="2"/>
      </rPr>
      <t>Domeniul de licenta</t>
    </r>
    <r>
      <rPr>
        <b/>
        <sz val="12"/>
        <color indexed="18"/>
        <rFont val="Arial"/>
        <family val="2"/>
      </rPr>
      <t>: Ingineria Autovehiculelor</t>
    </r>
  </si>
  <si>
    <r>
      <t xml:space="preserve">Ramura de stiinta </t>
    </r>
    <r>
      <rPr>
        <b/>
        <sz val="12"/>
        <color indexed="18"/>
        <rFont val="Arial"/>
        <family val="2"/>
      </rPr>
      <t>(RSI):</t>
    </r>
    <r>
      <rPr>
        <sz val="12"/>
        <color indexed="18"/>
        <rFont val="Arial"/>
        <family val="2"/>
      </rPr>
      <t xml:space="preserve"> 40</t>
    </r>
  </si>
  <si>
    <r>
      <t xml:space="preserve">Domeniul de studii universitare de masterat </t>
    </r>
    <r>
      <rPr>
        <b/>
        <sz val="12"/>
        <color indexed="18"/>
        <rFont val="Arial"/>
        <family val="2"/>
      </rPr>
      <t>(DSU_M)</t>
    </r>
    <r>
      <rPr>
        <sz val="12"/>
        <color indexed="18"/>
        <rFont val="Arial"/>
        <family val="2"/>
      </rPr>
      <t>: 20</t>
    </r>
  </si>
  <si>
    <t>DA</t>
  </si>
  <si>
    <t>Disciplina optionala independenta 1</t>
  </si>
  <si>
    <t>Disciplina optionala independenta 2</t>
  </si>
  <si>
    <t>Disciplina optionala independenta 3</t>
  </si>
  <si>
    <t>D</t>
  </si>
  <si>
    <t>Dinamica si expertizarea accidentelor auto</t>
  </si>
  <si>
    <t>Expertizarea si evaluarea autovehiculelor</t>
  </si>
  <si>
    <t>Cod DFI</t>
  </si>
  <si>
    <t>Cod RSI</t>
  </si>
  <si>
    <t>Cod DSU_M</t>
  </si>
  <si>
    <t>ciclul</t>
  </si>
  <si>
    <t>c1c2c3</t>
  </si>
  <si>
    <t>a1a2</t>
  </si>
  <si>
    <t>M</t>
  </si>
  <si>
    <t xml:space="preserve">Sisteme și tehnologii moderne de propulsie pentru autovehicule </t>
  </si>
  <si>
    <t>Managementul termic al autovehiculelor</t>
  </si>
  <si>
    <t xml:space="preserve">Modelarea funcționării motoarelor pentru autovehicule </t>
  </si>
  <si>
    <t>Echipamente moderne de alimentare cu combustibili a sistemelor de propulsie</t>
  </si>
  <si>
    <t>Legislația și omologarea autovehiculelor</t>
  </si>
  <si>
    <t>Bazele cercetării experimentale ale autovehiculelor</t>
  </si>
  <si>
    <t>Managementul calității în ingineria autovehiculelor</t>
  </si>
  <si>
    <t>Tehnici avansate în diagnosticarea autovehiculelor</t>
  </si>
  <si>
    <t>Siguranța activă și pasivă a autovehiculelor</t>
  </si>
  <si>
    <t>Vehicule electrice și hibride</t>
  </si>
  <si>
    <t>Proiectarea autovehiculelor prin modelare și simulare</t>
  </si>
  <si>
    <t>Managementul proiectelor</t>
  </si>
  <si>
    <t>Mentenanța autovehiculelor</t>
  </si>
  <si>
    <t>DECAN,</t>
  </si>
  <si>
    <r>
      <rPr>
        <sz val="12"/>
        <color indexed="18"/>
        <rFont val="Arial"/>
        <family val="2"/>
      </rPr>
      <t>Programul de studii univ. de masterat</t>
    </r>
    <r>
      <rPr>
        <b/>
        <sz val="12"/>
        <color indexed="18"/>
        <rFont val="Arial"/>
        <family val="2"/>
      </rPr>
      <t>: Ingineria Sistemelor de Propulsie pentru Autovehicule (ISPA)</t>
    </r>
  </si>
  <si>
    <r>
      <t xml:space="preserve">Domeniul fundamental  </t>
    </r>
    <r>
      <rPr>
        <b/>
        <sz val="12"/>
        <color indexed="18"/>
        <rFont val="Arial"/>
        <family val="2"/>
      </rPr>
      <t>(DFI):</t>
    </r>
    <r>
      <rPr>
        <sz val="12"/>
        <color indexed="18"/>
        <rFont val="Arial"/>
        <family val="2"/>
      </rPr>
      <t xml:space="preserve"> 20</t>
    </r>
  </si>
  <si>
    <t>DCAV</t>
  </si>
  <si>
    <t>1</t>
  </si>
  <si>
    <t>02</t>
  </si>
  <si>
    <t>03</t>
  </si>
  <si>
    <t>01</t>
  </si>
  <si>
    <t>2</t>
  </si>
  <si>
    <t>3</t>
  </si>
  <si>
    <t>4</t>
  </si>
  <si>
    <t>04</t>
  </si>
  <si>
    <t>Examen de disertație</t>
  </si>
  <si>
    <t>C</t>
  </si>
  <si>
    <r>
      <rPr>
        <b/>
        <sz val="11"/>
        <color indexed="62"/>
        <rFont val="Arial"/>
        <family val="2"/>
      </rPr>
      <t>DCAV</t>
    </r>
    <r>
      <rPr>
        <sz val="11"/>
        <color indexed="62"/>
        <rFont val="Arial"/>
        <family val="2"/>
      </rPr>
      <t xml:space="preserve"> - disciplina de cunoastere avansata</t>
    </r>
  </si>
  <si>
    <t>An universitar 2019 - 2020</t>
  </si>
  <si>
    <t>M390.20.03.V1</t>
  </si>
  <si>
    <t>M390.20.04.S1</t>
  </si>
  <si>
    <t>M390.20.03.S2</t>
  </si>
  <si>
    <t>M390.20.04.S2</t>
  </si>
  <si>
    <t>M390.20.03.S3-ij</t>
  </si>
  <si>
    <t>M390.20.04.S3</t>
  </si>
  <si>
    <t>M390.20.03.A4-ij</t>
  </si>
  <si>
    <t>20 21</t>
  </si>
  <si>
    <t>An universitar 2020 - 2021</t>
  </si>
  <si>
    <t>M390.20.01.A1</t>
  </si>
  <si>
    <t>M390.20.02.A1</t>
  </si>
  <si>
    <t>M390.20.01.V2</t>
  </si>
  <si>
    <t>M390.20.02.S2</t>
  </si>
  <si>
    <t>M390.20.01.S3</t>
  </si>
  <si>
    <t>M390.20.02.V3</t>
  </si>
  <si>
    <t>M.390.20.01.A4</t>
  </si>
  <si>
    <t>M.390.20.02.A4-ij</t>
  </si>
  <si>
    <t>M.390.20.02.A4-01</t>
  </si>
  <si>
    <t>M.390.20.02.A4-02</t>
  </si>
  <si>
    <t>M390.20.03.S3-01</t>
  </si>
  <si>
    <t>M390.20.03.S3-02</t>
  </si>
  <si>
    <t>M390.20.04.A4-03</t>
  </si>
  <si>
    <t>M390.20.04.A4-04</t>
  </si>
  <si>
    <t>5.</t>
  </si>
  <si>
    <t>Practica profesionala</t>
  </si>
  <si>
    <t>6.</t>
  </si>
  <si>
    <t>Etica si integritate academica</t>
  </si>
  <si>
    <t>M.390.20.02.A5</t>
  </si>
  <si>
    <t>M.390.20.02.S6</t>
  </si>
  <si>
    <t>M.390.20.01.S5</t>
  </si>
  <si>
    <t>M390.20.03.S5</t>
  </si>
  <si>
    <t>5</t>
  </si>
  <si>
    <t>Cercetare pentru elaborarea lucrării de disertație</t>
  </si>
  <si>
    <t xml:space="preserve">Elaborare lucrare de disertatie </t>
  </si>
  <si>
    <t>Conf.dr.ing. Florin DRĂGAN</t>
  </si>
  <si>
    <t>Conf.dr.ing. Eugen GHITA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</si>
</sst>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6"/>
      <name val="Arial"/>
      <family val="2"/>
    </font>
    <font>
      <sz val="12"/>
      <color indexed="18"/>
      <name val="Arial"/>
      <family val="2"/>
    </font>
    <font>
      <u/>
      <sz val="10"/>
      <color theme="10"/>
      <name val="Arial"/>
      <family val="2"/>
    </font>
    <font>
      <sz val="8"/>
      <color indexed="18"/>
      <name val="Arial"/>
      <family val="2"/>
    </font>
    <font>
      <u/>
      <sz val="8"/>
      <color theme="10"/>
      <name val="Arial"/>
      <family val="2"/>
    </font>
    <font>
      <sz val="10"/>
      <color indexed="18"/>
      <name val="Arial"/>
      <family val="2"/>
    </font>
    <font>
      <sz val="6"/>
      <color indexed="18"/>
      <name val="Arial"/>
      <family val="2"/>
    </font>
    <font>
      <sz val="10"/>
      <color rgb="FF002060"/>
      <name val="Arial"/>
      <family val="2"/>
    </font>
    <font>
      <b/>
      <sz val="12"/>
      <color indexed="18"/>
      <name val="Franklin Gothic Medium"/>
      <family val="2"/>
    </font>
    <font>
      <sz val="9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2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1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/>
    <xf numFmtId="0" fontId="10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/>
    <xf numFmtId="0" fontId="9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14" xfId="0" applyFont="1" applyFill="1" applyBorder="1"/>
    <xf numFmtId="0" fontId="13" fillId="0" borderId="0" xfId="0" applyFont="1" applyAlignment="1"/>
    <xf numFmtId="0" fontId="11" fillId="0" borderId="0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0" fillId="0" borderId="0" xfId="1" applyFill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/>
    <xf numFmtId="0" fontId="3" fillId="0" borderId="15" xfId="0" applyFont="1" applyFill="1" applyBorder="1" applyAlignment="1">
      <alignment vertical="center" wrapText="1"/>
    </xf>
    <xf numFmtId="0" fontId="11" fillId="0" borderId="0" xfId="0" quotePrefix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5" xfId="0" quotePrefix="1" applyFont="1" applyFill="1" applyBorder="1" applyAlignment="1">
      <alignment horizontal="left" vertical="center" wrapText="1"/>
    </xf>
    <xf numFmtId="0" fontId="11" fillId="0" borderId="0" xfId="0" quotePrefix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0" fillId="0" borderId="0" xfId="0" applyBorder="1"/>
    <xf numFmtId="0" fontId="22" fillId="0" borderId="0" xfId="1" applyFont="1" applyFill="1" applyBorder="1" applyAlignment="1">
      <alignment horizontal="left" wrapText="1"/>
    </xf>
    <xf numFmtId="0" fontId="21" fillId="2" borderId="0" xfId="0" applyFont="1" applyFill="1" applyBorder="1" applyAlignment="1"/>
    <xf numFmtId="0" fontId="2" fillId="2" borderId="0" xfId="0" applyFont="1" applyFill="1" applyAlignment="1"/>
    <xf numFmtId="0" fontId="24" fillId="2" borderId="36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/>
    <xf numFmtId="0" fontId="26" fillId="0" borderId="0" xfId="0" applyFont="1" applyFill="1" applyAlignment="1"/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5" fillId="0" borderId="37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top" wrapText="1"/>
    </xf>
    <xf numFmtId="49" fontId="2" fillId="0" borderId="27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top" wrapText="1"/>
    </xf>
    <xf numFmtId="49" fontId="27" fillId="0" borderId="27" xfId="0" applyNumberFormat="1" applyFont="1" applyFill="1" applyBorder="1" applyAlignment="1">
      <alignment horizontal="center" vertical="top" wrapText="1"/>
    </xf>
    <xf numFmtId="0" fontId="20" fillId="0" borderId="0" xfId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/>
    </xf>
    <xf numFmtId="0" fontId="11" fillId="0" borderId="20" xfId="0" quotePrefix="1" applyFont="1" applyFill="1" applyBorder="1" applyAlignment="1">
      <alignment horizontal="left" vertical="center" wrapText="1"/>
    </xf>
    <xf numFmtId="49" fontId="23" fillId="0" borderId="25" xfId="0" applyNumberFormat="1" applyFont="1" applyFill="1" applyBorder="1" applyAlignment="1">
      <alignment horizontal="center" vertical="top" wrapText="1"/>
    </xf>
    <xf numFmtId="49" fontId="23" fillId="0" borderId="27" xfId="0" applyNumberFormat="1" applyFont="1" applyFill="1" applyBorder="1" applyAlignment="1">
      <alignment horizontal="center" vertical="top" wrapText="1"/>
    </xf>
    <xf numFmtId="3" fontId="1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0</xdr:rowOff>
    </xdr:from>
    <xdr:to>
      <xdr:col>21</xdr:col>
      <xdr:colOff>342033</xdr:colOff>
      <xdr:row>5</xdr:row>
      <xdr:rowOff>0</xdr:rowOff>
    </xdr:to>
    <xdr:pic>
      <xdr:nvPicPr>
        <xdr:cNvPr id="106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2828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4"/>
  <sheetViews>
    <sheetView tabSelected="1" view="pageBreakPreview" zoomScaleNormal="100" zoomScaleSheetLayoutView="100" workbookViewId="0">
      <selection activeCell="Q117" sqref="P117:V117"/>
    </sheetView>
  </sheetViews>
  <sheetFormatPr defaultRowHeight="12.75" x14ac:dyDescent="0.2"/>
  <cols>
    <col min="1" max="1" width="7.5703125" customWidth="1"/>
    <col min="2" max="2" width="6.42578125" customWidth="1"/>
    <col min="3" max="3" width="6.28515625" customWidth="1"/>
    <col min="4" max="4" width="9.5703125" customWidth="1"/>
    <col min="5" max="6" width="4.7109375" customWidth="1"/>
    <col min="7" max="7" width="10.85546875" bestFit="1" customWidth="1"/>
    <col min="8" max="8" width="4" customWidth="1"/>
    <col min="9" max="10" width="5.140625" bestFit="1" customWidth="1"/>
    <col min="11" max="11" width="7.5703125" customWidth="1"/>
    <col min="12" max="12" width="4.7109375" customWidth="1"/>
    <col min="13" max="14" width="5.7109375" customWidth="1"/>
    <col min="15" max="15" width="9.42578125" customWidth="1"/>
    <col min="16" max="20" width="4.7109375" customWidth="1"/>
    <col min="21" max="21" width="5.140625" bestFit="1" customWidth="1"/>
    <col min="22" max="22" width="8.140625" customWidth="1"/>
    <col min="23" max="23" width="4.7109375" customWidth="1"/>
  </cols>
  <sheetData>
    <row r="2" spans="1:25" s="45" customFormat="1" ht="15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5" s="45" customFormat="1" ht="18" x14ac:dyDescent="0.25">
      <c r="A3" s="43" t="s">
        <v>22</v>
      </c>
      <c r="K3" s="22"/>
      <c r="L3" s="22"/>
      <c r="M3" s="22"/>
      <c r="N3" s="22"/>
      <c r="O3" s="22"/>
      <c r="P3" s="22"/>
      <c r="Q3" s="22"/>
    </row>
    <row r="4" spans="1:25" s="45" customFormat="1" ht="15" customHeight="1" x14ac:dyDescent="0.2"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5" s="45" customFormat="1" ht="15.75" x14ac:dyDescent="0.25">
      <c r="K5" s="46"/>
      <c r="L5" s="46"/>
      <c r="M5" s="46"/>
      <c r="N5" s="46"/>
      <c r="O5" s="46"/>
      <c r="P5" s="46"/>
      <c r="Q5" s="46"/>
    </row>
    <row r="6" spans="1:25" s="45" customFormat="1" ht="15.75" x14ac:dyDescent="0.25">
      <c r="A6" s="93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3"/>
      <c r="L6" s="93"/>
      <c r="M6" s="93"/>
      <c r="N6" s="93"/>
      <c r="O6" s="93"/>
      <c r="P6" s="93"/>
      <c r="Q6" s="93"/>
      <c r="R6" s="94"/>
      <c r="S6" s="94"/>
      <c r="T6" s="94"/>
      <c r="U6" s="94"/>
      <c r="V6" s="94"/>
    </row>
    <row r="7" spans="1:25" s="45" customFormat="1" ht="15.75" x14ac:dyDescent="0.25">
      <c r="A7" s="93" t="s">
        <v>54</v>
      </c>
      <c r="B7" s="89"/>
      <c r="C7" s="89"/>
      <c r="D7" s="89"/>
      <c r="E7" s="89"/>
      <c r="F7" s="89"/>
      <c r="G7" s="89"/>
      <c r="H7" s="89"/>
      <c r="I7" s="89"/>
      <c r="J7" s="89"/>
      <c r="K7" s="93"/>
      <c r="L7" s="93"/>
      <c r="M7" s="93"/>
      <c r="N7" s="93"/>
      <c r="O7" s="93"/>
      <c r="P7" s="93"/>
      <c r="Q7" s="93"/>
      <c r="R7" s="94"/>
      <c r="S7" s="94"/>
      <c r="T7" s="94"/>
      <c r="U7" s="94"/>
      <c r="V7" s="94"/>
    </row>
    <row r="8" spans="1:25" s="18" customFormat="1" ht="15.75" customHeight="1" x14ac:dyDescent="0.2">
      <c r="A8" s="129" t="s">
        <v>85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51"/>
      <c r="X8" s="23"/>
    </row>
    <row r="9" spans="1:25" s="18" customFormat="1" ht="32.25" customHeight="1" x14ac:dyDescent="0.2">
      <c r="A9" s="165" t="s">
        <v>34</v>
      </c>
      <c r="B9" s="165"/>
      <c r="C9" s="165"/>
      <c r="D9" s="165"/>
      <c r="E9" s="165"/>
      <c r="F9" s="165"/>
      <c r="G9" s="165"/>
      <c r="H9" s="165"/>
      <c r="I9" s="165"/>
      <c r="J9" s="165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23"/>
      <c r="X9" s="23"/>
    </row>
    <row r="10" spans="1:25" s="18" customFormat="1" ht="15.75" customHeight="1" x14ac:dyDescent="0.25">
      <c r="A10" s="166" t="s">
        <v>35</v>
      </c>
      <c r="B10" s="166"/>
      <c r="C10" s="166"/>
      <c r="D10" s="166"/>
      <c r="E10" s="166"/>
      <c r="F10" s="166"/>
      <c r="G10" s="166"/>
      <c r="H10" s="166"/>
      <c r="I10" s="166"/>
      <c r="J10" s="48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0"/>
    </row>
    <row r="11" spans="1:25" s="18" customFormat="1" ht="15.75" x14ac:dyDescent="0.25">
      <c r="A11" s="50"/>
      <c r="B11" s="47"/>
      <c r="C11" s="47"/>
      <c r="D11" s="47"/>
      <c r="E11" s="47"/>
      <c r="F11" s="47"/>
      <c r="G11" s="47"/>
      <c r="H11" s="47"/>
      <c r="I11" s="47"/>
      <c r="J11" s="48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0"/>
    </row>
    <row r="12" spans="1:25" s="18" customFormat="1" ht="15.75" x14ac:dyDescent="0.25">
      <c r="A12" s="89" t="s">
        <v>86</v>
      </c>
      <c r="B12" s="89"/>
      <c r="C12" s="89"/>
      <c r="D12" s="89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0"/>
    </row>
    <row r="13" spans="1:25" s="5" customFormat="1" ht="15.75" x14ac:dyDescent="0.25">
      <c r="A13" s="89" t="s">
        <v>55</v>
      </c>
      <c r="B13" s="89"/>
      <c r="C13" s="89"/>
      <c r="D13" s="89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0"/>
    </row>
    <row r="14" spans="1:25" ht="15.75" x14ac:dyDescent="0.25">
      <c r="A14" s="89" t="s">
        <v>56</v>
      </c>
      <c r="B14" s="89"/>
      <c r="C14" s="89"/>
      <c r="D14" s="89"/>
      <c r="E14" s="23"/>
      <c r="F14" s="23"/>
      <c r="G14" s="23"/>
      <c r="H14" s="23"/>
      <c r="I14" s="23"/>
      <c r="J14" s="23"/>
    </row>
    <row r="15" spans="1:25" ht="15" x14ac:dyDescent="0.2">
      <c r="A15" s="89"/>
      <c r="B15" s="89"/>
      <c r="C15" s="89"/>
      <c r="D15" s="89"/>
      <c r="E15" s="23"/>
      <c r="F15" s="23"/>
      <c r="G15" s="23"/>
      <c r="H15" s="23"/>
      <c r="I15" s="23"/>
      <c r="J15" s="23"/>
    </row>
    <row r="16" spans="1:25" ht="19.5" customHeight="1" x14ac:dyDescent="0.2">
      <c r="A16" s="90" t="s">
        <v>64</v>
      </c>
      <c r="B16" s="90" t="s">
        <v>65</v>
      </c>
      <c r="C16" s="90" t="s">
        <v>66</v>
      </c>
      <c r="E16" s="85"/>
      <c r="F16" s="85"/>
      <c r="G16" s="85"/>
      <c r="H16" s="23"/>
      <c r="I16" s="130" t="s">
        <v>67</v>
      </c>
      <c r="J16" s="131"/>
      <c r="K16" s="132" t="s">
        <v>68</v>
      </c>
      <c r="L16" s="133"/>
      <c r="M16" s="134"/>
      <c r="N16" s="132" t="s">
        <v>69</v>
      </c>
      <c r="O16" s="134"/>
      <c r="P16" s="87"/>
      <c r="Q16" s="87"/>
      <c r="R16" s="87"/>
      <c r="S16" s="87"/>
      <c r="T16" s="87"/>
      <c r="U16" s="87"/>
      <c r="V16" s="87"/>
      <c r="W16" s="87"/>
    </row>
    <row r="17" spans="1:23" ht="15" x14ac:dyDescent="0.2">
      <c r="A17" s="91">
        <v>20</v>
      </c>
      <c r="B17" s="91">
        <v>40</v>
      </c>
      <c r="C17" s="92">
        <v>160</v>
      </c>
      <c r="E17" s="86"/>
      <c r="F17" s="88"/>
      <c r="G17" s="88"/>
      <c r="H17" s="23"/>
      <c r="I17" s="130" t="s">
        <v>70</v>
      </c>
      <c r="J17" s="131"/>
      <c r="K17" s="132">
        <v>390</v>
      </c>
      <c r="L17" s="133"/>
      <c r="M17" s="134"/>
      <c r="N17" s="132" t="s">
        <v>107</v>
      </c>
      <c r="O17" s="134"/>
    </row>
    <row r="19" spans="1:23" s="3" customFormat="1" ht="14.25" x14ac:dyDescent="0.2"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4" customFormat="1" ht="18" x14ac:dyDescent="0.25">
      <c r="A20" s="125" t="s">
        <v>4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3" s="4" customFormat="1" ht="18" x14ac:dyDescent="0.25">
      <c r="A21" s="125" t="s">
        <v>108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3" s="5" customFormat="1" ht="18.75" thickBot="1" x14ac:dyDescent="0.25">
      <c r="A22" s="149" t="s">
        <v>21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  <row r="23" spans="1:23" s="5" customFormat="1" ht="27.75" customHeight="1" thickTop="1" thickBot="1" x14ac:dyDescent="0.25">
      <c r="A23" s="6"/>
      <c r="B23" s="116" t="s">
        <v>30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117" t="s">
        <v>31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8"/>
    </row>
    <row r="24" spans="1:23" s="5" customFormat="1" ht="13.5" customHeight="1" thickTop="1" x14ac:dyDescent="0.2">
      <c r="A24" s="97" t="s">
        <v>0</v>
      </c>
      <c r="B24" s="126" t="s">
        <v>71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8"/>
      <c r="M24" s="100" t="s">
        <v>74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1"/>
    </row>
    <row r="25" spans="1:23" s="5" customFormat="1" ht="12.75" customHeight="1" x14ac:dyDescent="0.2">
      <c r="A25" s="97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4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4"/>
    </row>
    <row r="26" spans="1:23" s="5" customFormat="1" ht="15.75" thickBot="1" x14ac:dyDescent="0.25">
      <c r="A26" s="98"/>
      <c r="B26" s="105" t="s">
        <v>109</v>
      </c>
      <c r="C26" s="106"/>
      <c r="D26" s="107"/>
      <c r="E26" s="9">
        <v>6</v>
      </c>
      <c r="F26" s="10" t="s">
        <v>9</v>
      </c>
      <c r="G26" s="10">
        <v>28</v>
      </c>
      <c r="H26" s="10">
        <v>0</v>
      </c>
      <c r="I26" s="10">
        <v>0</v>
      </c>
      <c r="J26" s="10">
        <v>28</v>
      </c>
      <c r="K26" s="11" t="s">
        <v>57</v>
      </c>
      <c r="L26" s="12">
        <v>50</v>
      </c>
      <c r="M26" s="105" t="s">
        <v>110</v>
      </c>
      <c r="N26" s="106"/>
      <c r="O26" s="106"/>
      <c r="P26" s="9">
        <v>5</v>
      </c>
      <c r="Q26" s="10" t="s">
        <v>9</v>
      </c>
      <c r="R26" s="10">
        <v>28</v>
      </c>
      <c r="S26" s="10">
        <v>0</v>
      </c>
      <c r="T26" s="10">
        <v>7</v>
      </c>
      <c r="U26" s="10">
        <v>14</v>
      </c>
      <c r="V26" s="11" t="s">
        <v>57</v>
      </c>
      <c r="W26" s="12">
        <v>50</v>
      </c>
    </row>
    <row r="27" spans="1:23" s="5" customFormat="1" ht="13.5" customHeight="1" thickTop="1" x14ac:dyDescent="0.2">
      <c r="A27" s="96" t="s">
        <v>1</v>
      </c>
      <c r="B27" s="99" t="s">
        <v>72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100" t="s">
        <v>75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1:23" s="5" customFormat="1" ht="12.75" customHeight="1" x14ac:dyDescent="0.2">
      <c r="A28" s="97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/>
    </row>
    <row r="29" spans="1:23" s="5" customFormat="1" ht="17.25" customHeight="1" thickBot="1" x14ac:dyDescent="0.25">
      <c r="A29" s="98"/>
      <c r="B29" s="105" t="s">
        <v>111</v>
      </c>
      <c r="C29" s="106"/>
      <c r="D29" s="107"/>
      <c r="E29" s="9">
        <v>6</v>
      </c>
      <c r="F29" s="10" t="s">
        <v>9</v>
      </c>
      <c r="G29" s="10">
        <v>28</v>
      </c>
      <c r="H29" s="10">
        <v>0</v>
      </c>
      <c r="I29" s="10">
        <v>14</v>
      </c>
      <c r="J29" s="10">
        <v>0</v>
      </c>
      <c r="K29" s="11" t="s">
        <v>87</v>
      </c>
      <c r="L29" s="12">
        <v>40</v>
      </c>
      <c r="M29" s="105" t="s">
        <v>112</v>
      </c>
      <c r="N29" s="106"/>
      <c r="O29" s="106"/>
      <c r="P29" s="9">
        <v>5</v>
      </c>
      <c r="Q29" s="10" t="s">
        <v>9</v>
      </c>
      <c r="R29" s="10">
        <v>28</v>
      </c>
      <c r="S29" s="10">
        <v>0</v>
      </c>
      <c r="T29" s="10">
        <v>14</v>
      </c>
      <c r="U29" s="10">
        <v>0</v>
      </c>
      <c r="V29" s="11" t="s">
        <v>37</v>
      </c>
      <c r="W29" s="12">
        <v>60</v>
      </c>
    </row>
    <row r="30" spans="1:23" s="5" customFormat="1" ht="13.5" customHeight="1" thickTop="1" x14ac:dyDescent="0.2">
      <c r="A30" s="96" t="s">
        <v>2</v>
      </c>
      <c r="B30" s="99" t="s">
        <v>73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1"/>
      <c r="M30" s="100" t="s">
        <v>76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1"/>
    </row>
    <row r="31" spans="1:23" s="5" customFormat="1" ht="12.75" customHeight="1" x14ac:dyDescent="0.2">
      <c r="A31" s="97"/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4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1:23" s="5" customFormat="1" ht="15.75" thickBot="1" x14ac:dyDescent="0.25">
      <c r="A32" s="98"/>
      <c r="B32" s="105" t="s">
        <v>113</v>
      </c>
      <c r="C32" s="106"/>
      <c r="D32" s="107"/>
      <c r="E32" s="9">
        <v>6</v>
      </c>
      <c r="F32" s="10" t="s">
        <v>9</v>
      </c>
      <c r="G32" s="10">
        <v>28</v>
      </c>
      <c r="H32" s="10">
        <v>0</v>
      </c>
      <c r="I32" s="10">
        <v>28</v>
      </c>
      <c r="J32" s="10">
        <v>0</v>
      </c>
      <c r="K32" s="11" t="s">
        <v>37</v>
      </c>
      <c r="L32" s="12">
        <v>40</v>
      </c>
      <c r="M32" s="105" t="s">
        <v>114</v>
      </c>
      <c r="N32" s="106"/>
      <c r="O32" s="107"/>
      <c r="P32" s="9">
        <v>5</v>
      </c>
      <c r="Q32" s="10" t="s">
        <v>9</v>
      </c>
      <c r="R32" s="10">
        <v>28</v>
      </c>
      <c r="S32" s="10">
        <v>0</v>
      </c>
      <c r="T32" s="10">
        <v>14</v>
      </c>
      <c r="U32" s="10">
        <v>0</v>
      </c>
      <c r="V32" s="11" t="s">
        <v>87</v>
      </c>
      <c r="W32" s="12">
        <v>30</v>
      </c>
    </row>
    <row r="33" spans="1:23" s="5" customFormat="1" ht="13.5" customHeight="1" thickTop="1" x14ac:dyDescent="0.2">
      <c r="A33" s="96" t="s">
        <v>3</v>
      </c>
      <c r="B33" s="99" t="s">
        <v>77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1"/>
      <c r="M33" s="100" t="s">
        <v>58</v>
      </c>
      <c r="N33" s="100"/>
      <c r="O33" s="100"/>
      <c r="P33" s="100"/>
      <c r="Q33" s="100"/>
      <c r="R33" s="100"/>
      <c r="S33" s="100"/>
      <c r="T33" s="100"/>
      <c r="U33" s="100"/>
      <c r="V33" s="100"/>
      <c r="W33" s="101"/>
    </row>
    <row r="34" spans="1:23" s="5" customFormat="1" ht="12.75" customHeight="1" x14ac:dyDescent="0.2">
      <c r="A34" s="97"/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4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4"/>
    </row>
    <row r="35" spans="1:23" s="5" customFormat="1" ht="15.75" thickBot="1" x14ac:dyDescent="0.25">
      <c r="A35" s="98"/>
      <c r="B35" s="105" t="s">
        <v>115</v>
      </c>
      <c r="C35" s="106"/>
      <c r="D35" s="107"/>
      <c r="E35" s="9">
        <v>5</v>
      </c>
      <c r="F35" s="10" t="s">
        <v>9</v>
      </c>
      <c r="G35" s="10">
        <v>14</v>
      </c>
      <c r="H35" s="10">
        <v>0</v>
      </c>
      <c r="I35" s="10">
        <v>28</v>
      </c>
      <c r="J35" s="10">
        <v>0</v>
      </c>
      <c r="K35" s="11" t="s">
        <v>57</v>
      </c>
      <c r="L35" s="12">
        <v>50</v>
      </c>
      <c r="M35" s="105" t="s">
        <v>116</v>
      </c>
      <c r="N35" s="106"/>
      <c r="O35" s="107"/>
      <c r="P35" s="9">
        <v>6</v>
      </c>
      <c r="Q35" s="10" t="s">
        <v>9</v>
      </c>
      <c r="R35" s="10">
        <v>28</v>
      </c>
      <c r="S35" s="10">
        <v>0</v>
      </c>
      <c r="T35" s="10">
        <v>14</v>
      </c>
      <c r="U35" s="10">
        <v>0</v>
      </c>
      <c r="V35" s="11" t="s">
        <v>37</v>
      </c>
      <c r="W35" s="12">
        <v>40</v>
      </c>
    </row>
    <row r="36" spans="1:23" s="5" customFormat="1" ht="11.25" customHeight="1" thickTop="1" x14ac:dyDescent="0.2">
      <c r="A36" s="96" t="s">
        <v>123</v>
      </c>
      <c r="B36" s="99" t="s">
        <v>124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100" t="s">
        <v>126</v>
      </c>
      <c r="N36" s="100"/>
      <c r="O36" s="100"/>
      <c r="P36" s="100"/>
      <c r="Q36" s="100"/>
      <c r="R36" s="100"/>
      <c r="S36" s="100"/>
      <c r="T36" s="100"/>
      <c r="U36" s="100"/>
      <c r="V36" s="100"/>
      <c r="W36" s="101"/>
    </row>
    <row r="37" spans="1:23" s="18" customFormat="1" ht="12" customHeight="1" x14ac:dyDescent="0.2">
      <c r="A37" s="97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4"/>
    </row>
    <row r="38" spans="1:23" s="18" customFormat="1" ht="15.75" thickBot="1" x14ac:dyDescent="0.25">
      <c r="A38" s="98"/>
      <c r="B38" s="105" t="s">
        <v>129</v>
      </c>
      <c r="C38" s="106"/>
      <c r="D38" s="107"/>
      <c r="E38" s="9">
        <v>7</v>
      </c>
      <c r="F38" s="10" t="s">
        <v>61</v>
      </c>
      <c r="G38" s="10">
        <v>0</v>
      </c>
      <c r="H38" s="10">
        <v>0</v>
      </c>
      <c r="I38" s="10">
        <v>168</v>
      </c>
      <c r="J38" s="10">
        <v>0</v>
      </c>
      <c r="K38" s="11" t="s">
        <v>37</v>
      </c>
      <c r="L38" s="12">
        <v>50</v>
      </c>
      <c r="M38" s="105" t="s">
        <v>127</v>
      </c>
      <c r="N38" s="106"/>
      <c r="O38" s="107"/>
      <c r="P38" s="9">
        <v>2</v>
      </c>
      <c r="Q38" s="10" t="s">
        <v>61</v>
      </c>
      <c r="R38" s="10">
        <v>14</v>
      </c>
      <c r="S38" s="10">
        <v>7</v>
      </c>
      <c r="T38" s="10">
        <v>0</v>
      </c>
      <c r="U38" s="10">
        <v>0</v>
      </c>
      <c r="V38" s="11" t="s">
        <v>57</v>
      </c>
      <c r="W38" s="12">
        <v>40</v>
      </c>
    </row>
    <row r="39" spans="1:23" s="18" customFormat="1" ht="15.75" thickTop="1" x14ac:dyDescent="0.2">
      <c r="A39" s="96" t="s">
        <v>125</v>
      </c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1"/>
      <c r="M39" s="100" t="s">
        <v>124</v>
      </c>
      <c r="N39" s="100"/>
      <c r="O39" s="100"/>
      <c r="P39" s="100"/>
      <c r="Q39" s="100"/>
      <c r="R39" s="100"/>
      <c r="S39" s="100"/>
      <c r="T39" s="100"/>
      <c r="U39" s="100"/>
      <c r="V39" s="100"/>
      <c r="W39" s="101"/>
    </row>
    <row r="40" spans="1:23" s="18" customFormat="1" ht="15" x14ac:dyDescent="0.2">
      <c r="A40" s="97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4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4"/>
    </row>
    <row r="41" spans="1:23" s="18" customFormat="1" ht="15.75" thickBot="1" x14ac:dyDescent="0.25">
      <c r="A41" s="98"/>
      <c r="B41" s="105"/>
      <c r="C41" s="106"/>
      <c r="D41" s="107"/>
      <c r="E41" s="9"/>
      <c r="F41" s="10"/>
      <c r="G41" s="10"/>
      <c r="H41" s="10"/>
      <c r="I41" s="10"/>
      <c r="J41" s="10"/>
      <c r="K41" s="11"/>
      <c r="L41" s="12"/>
      <c r="M41" s="105" t="s">
        <v>128</v>
      </c>
      <c r="N41" s="106"/>
      <c r="O41" s="107"/>
      <c r="P41" s="9">
        <v>7</v>
      </c>
      <c r="Q41" s="10" t="s">
        <v>61</v>
      </c>
      <c r="R41" s="10">
        <v>0</v>
      </c>
      <c r="S41" s="10">
        <v>0</v>
      </c>
      <c r="T41" s="10">
        <v>0</v>
      </c>
      <c r="U41" s="10">
        <v>168</v>
      </c>
      <c r="V41" s="11" t="s">
        <v>37</v>
      </c>
      <c r="W41" s="12">
        <v>40</v>
      </c>
    </row>
    <row r="42" spans="1:23" s="18" customFormat="1" ht="16.5" thickTop="1" x14ac:dyDescent="0.2">
      <c r="A42" s="162" t="s">
        <v>10</v>
      </c>
      <c r="B42" s="147" t="s">
        <v>5</v>
      </c>
      <c r="C42" s="148"/>
      <c r="D42" s="30"/>
      <c r="E42" s="150">
        <f>SUM(G26:J26,G29:J29,G32:J32,G35:J35,G38:J38)</f>
        <v>364</v>
      </c>
      <c r="F42" s="136"/>
      <c r="G42" s="151" t="s">
        <v>24</v>
      </c>
      <c r="H42" s="152"/>
      <c r="I42" s="152"/>
      <c r="J42" s="153"/>
      <c r="K42" s="135">
        <f>SUM(L26,L29,L32,L35)</f>
        <v>180</v>
      </c>
      <c r="L42" s="136"/>
      <c r="M42" s="147" t="s">
        <v>5</v>
      </c>
      <c r="N42" s="148"/>
      <c r="O42" s="30"/>
      <c r="P42" s="150">
        <f>SUM(R26:U26,R29:U29,R32:U32,R35:U35,R38:U38,R41:U41)</f>
        <v>364</v>
      </c>
      <c r="Q42" s="136"/>
      <c r="R42" s="151" t="s">
        <v>24</v>
      </c>
      <c r="S42" s="152"/>
      <c r="T42" s="152"/>
      <c r="U42" s="153"/>
      <c r="V42" s="135">
        <f>SUM(W26,W29,W32,W35)</f>
        <v>180</v>
      </c>
      <c r="W42" s="136"/>
    </row>
    <row r="43" spans="1:23" s="18" customFormat="1" ht="16.5" thickBot="1" x14ac:dyDescent="0.25">
      <c r="A43" s="163"/>
      <c r="B43" s="137" t="s">
        <v>6</v>
      </c>
      <c r="C43" s="139"/>
      <c r="D43" s="33"/>
      <c r="E43" s="160">
        <f>SUM(E26,E29,E32,E35,E38)</f>
        <v>30</v>
      </c>
      <c r="F43" s="161"/>
      <c r="G43" s="137" t="s">
        <v>23</v>
      </c>
      <c r="H43" s="139"/>
      <c r="I43" s="139"/>
      <c r="J43" s="138"/>
      <c r="K43" s="137">
        <v>5</v>
      </c>
      <c r="L43" s="138"/>
      <c r="M43" s="137" t="s">
        <v>6</v>
      </c>
      <c r="N43" s="139"/>
      <c r="O43" s="33"/>
      <c r="P43" s="160">
        <f>SUM(P26,P29,P32,P35,P38,P41)</f>
        <v>30</v>
      </c>
      <c r="Q43" s="161"/>
      <c r="R43" s="137" t="s">
        <v>23</v>
      </c>
      <c r="S43" s="139"/>
      <c r="T43" s="139"/>
      <c r="U43" s="138"/>
      <c r="V43" s="137">
        <v>6</v>
      </c>
      <c r="W43" s="138"/>
    </row>
    <row r="44" spans="1:23" s="5" customFormat="1" ht="17.25" customHeight="1" thickTop="1" x14ac:dyDescent="0.2">
      <c r="A44" s="170" t="s">
        <v>11</v>
      </c>
      <c r="B44" s="147" t="s">
        <v>5</v>
      </c>
      <c r="C44" s="148"/>
      <c r="D44" s="31"/>
      <c r="E44" s="172">
        <f>SUM(G45:J45)</f>
        <v>14</v>
      </c>
      <c r="F44" s="136"/>
      <c r="G44" s="37"/>
      <c r="H44" s="28"/>
      <c r="I44" s="28"/>
      <c r="J44" s="28"/>
      <c r="K44" s="28"/>
      <c r="L44" s="29"/>
      <c r="M44" s="147" t="s">
        <v>5</v>
      </c>
      <c r="N44" s="148"/>
      <c r="O44" s="31"/>
      <c r="P44" s="173">
        <f>SUM(R45:U45)</f>
        <v>11.5</v>
      </c>
      <c r="Q44" s="174"/>
      <c r="R44" s="37"/>
      <c r="S44" s="28"/>
      <c r="T44" s="28"/>
      <c r="U44" s="28"/>
      <c r="V44" s="28"/>
      <c r="W44" s="29"/>
    </row>
    <row r="45" spans="1:23" s="5" customFormat="1" ht="15.75" customHeight="1" thickBot="1" x14ac:dyDescent="0.25">
      <c r="A45" s="171"/>
      <c r="B45" s="137" t="s">
        <v>7</v>
      </c>
      <c r="C45" s="139"/>
      <c r="D45" s="32"/>
      <c r="E45" s="32"/>
      <c r="F45" s="36"/>
      <c r="G45" s="38">
        <v>7</v>
      </c>
      <c r="H45" s="39">
        <f>(H26+H29+H32+H35)/14</f>
        <v>0</v>
      </c>
      <c r="I45" s="39">
        <f>(I26+I29+I32+I35)/14</f>
        <v>5</v>
      </c>
      <c r="J45" s="39">
        <f>(J26+J29+J32+J35)/14</f>
        <v>2</v>
      </c>
      <c r="K45" s="34" t="s">
        <v>8</v>
      </c>
      <c r="L45" s="35"/>
      <c r="M45" s="137" t="s">
        <v>7</v>
      </c>
      <c r="N45" s="139"/>
      <c r="O45" s="32"/>
      <c r="P45" s="32"/>
      <c r="Q45" s="36"/>
      <c r="R45" s="38">
        <v>7</v>
      </c>
      <c r="S45" s="39">
        <f>(S26+S29+S32+S35)/14</f>
        <v>0</v>
      </c>
      <c r="T45" s="39">
        <f>(T26+T29+T32+T35)/14</f>
        <v>3.5</v>
      </c>
      <c r="U45" s="39">
        <f>(U26+U29+U32+U35)/14</f>
        <v>1</v>
      </c>
      <c r="V45" s="34" t="s">
        <v>8</v>
      </c>
      <c r="W45" s="35"/>
    </row>
    <row r="46" spans="1:23" s="5" customFormat="1" ht="18.75" customHeight="1" thickTop="1" thickBot="1" x14ac:dyDescent="0.25">
      <c r="A46" s="80"/>
      <c r="B46" s="81"/>
      <c r="C46" s="81"/>
      <c r="D46" s="82"/>
      <c r="E46" s="82"/>
      <c r="F46" s="83"/>
      <c r="G46" s="84"/>
      <c r="H46" s="84"/>
      <c r="I46" s="84"/>
      <c r="J46" s="84"/>
      <c r="K46" s="82"/>
      <c r="L46" s="82"/>
      <c r="M46" s="81"/>
      <c r="N46" s="81"/>
      <c r="O46" s="82"/>
      <c r="P46" s="82"/>
      <c r="Q46" s="83"/>
      <c r="R46" s="84"/>
      <c r="S46" s="84"/>
      <c r="T46" s="84"/>
      <c r="U46" s="84"/>
      <c r="V46" s="82"/>
      <c r="W46" s="82"/>
    </row>
    <row r="47" spans="1:23" s="5" customFormat="1" ht="16.5" customHeight="1" thickTop="1" x14ac:dyDescent="0.25">
      <c r="A47" s="53"/>
      <c r="B47" s="154" t="s">
        <v>25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6"/>
      <c r="M47" s="27"/>
      <c r="N47" s="169" t="s">
        <v>49</v>
      </c>
      <c r="O47" s="169"/>
      <c r="P47" s="169"/>
      <c r="Q47" s="169"/>
      <c r="R47" s="7"/>
      <c r="S47" s="7"/>
      <c r="T47" s="7"/>
      <c r="U47" s="7"/>
      <c r="V47" s="7"/>
      <c r="W47" s="14"/>
    </row>
    <row r="48" spans="1:23" s="17" customFormat="1" ht="15" x14ac:dyDescent="0.2">
      <c r="A48" s="54"/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9"/>
      <c r="M48" s="41"/>
      <c r="N48" s="63" t="s">
        <v>51</v>
      </c>
      <c r="O48" s="7"/>
      <c r="P48" s="41"/>
      <c r="Q48" s="41"/>
      <c r="R48" s="55"/>
      <c r="S48" s="41"/>
      <c r="T48" s="41"/>
      <c r="U48" s="41"/>
      <c r="V48" s="41"/>
      <c r="W48" s="56"/>
    </row>
    <row r="49" spans="1:23" s="17" customFormat="1" ht="15.75" thickBot="1" x14ac:dyDescent="0.25">
      <c r="A49" s="54"/>
      <c r="B49" s="119" t="s">
        <v>26</v>
      </c>
      <c r="C49" s="120"/>
      <c r="D49" s="121"/>
      <c r="E49" s="57" t="s">
        <v>13</v>
      </c>
      <c r="F49" s="58" t="s">
        <v>12</v>
      </c>
      <c r="G49" s="58" t="s">
        <v>14</v>
      </c>
      <c r="H49" s="58" t="s">
        <v>15</v>
      </c>
      <c r="I49" s="58" t="s">
        <v>16</v>
      </c>
      <c r="J49" s="58" t="s">
        <v>17</v>
      </c>
      <c r="K49" s="59" t="s">
        <v>18</v>
      </c>
      <c r="L49" s="60" t="s">
        <v>19</v>
      </c>
      <c r="M49" s="41"/>
      <c r="N49" s="114" t="s">
        <v>38</v>
      </c>
      <c r="O49" s="114"/>
      <c r="P49" s="114"/>
      <c r="Q49" s="114"/>
      <c r="R49" s="114"/>
      <c r="S49" s="114"/>
      <c r="T49" s="114"/>
      <c r="U49" s="114"/>
      <c r="V49" s="114"/>
      <c r="W49" s="115"/>
    </row>
    <row r="50" spans="1:23" s="17" customFormat="1" ht="12.75" customHeight="1" thickTop="1" x14ac:dyDescent="0.2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27"/>
      <c r="M50" s="41"/>
      <c r="N50" s="63"/>
      <c r="O50" s="44" t="s">
        <v>39</v>
      </c>
      <c r="P50" s="7"/>
      <c r="Q50" s="63"/>
      <c r="R50" s="63"/>
      <c r="S50" s="41"/>
      <c r="T50" s="64"/>
      <c r="U50" s="64"/>
      <c r="V50" s="64"/>
      <c r="W50" s="65"/>
    </row>
    <row r="51" spans="1:23" s="17" customFormat="1" ht="39" customHeight="1" x14ac:dyDescent="0.2">
      <c r="A51" s="66"/>
      <c r="B51" s="44" t="s">
        <v>40</v>
      </c>
      <c r="C51" s="26"/>
      <c r="D51" s="26"/>
      <c r="E51" s="40"/>
      <c r="F51" s="41"/>
      <c r="G51" s="41"/>
      <c r="H51" s="41"/>
      <c r="I51" s="41"/>
      <c r="J51" s="41"/>
      <c r="K51" s="41"/>
      <c r="L51" s="41"/>
      <c r="M51" s="41"/>
      <c r="N51" s="64"/>
      <c r="O51" s="64"/>
      <c r="P51" s="44" t="s">
        <v>52</v>
      </c>
      <c r="Q51" s="64"/>
      <c r="R51" s="64"/>
      <c r="S51" s="64"/>
      <c r="T51" s="64"/>
      <c r="U51" s="64"/>
      <c r="V51" s="64"/>
      <c r="W51" s="65"/>
    </row>
    <row r="52" spans="1:23" s="17" customFormat="1" ht="14.25" customHeight="1" x14ac:dyDescent="0.2">
      <c r="A52" s="67"/>
      <c r="B52" s="44" t="s">
        <v>42</v>
      </c>
      <c r="C52" s="26"/>
      <c r="D52" s="26"/>
      <c r="E52" s="40"/>
      <c r="F52" s="41"/>
      <c r="G52" s="41"/>
      <c r="H52" s="41"/>
      <c r="I52" s="41"/>
      <c r="J52" s="41"/>
      <c r="K52" s="41"/>
      <c r="L52" s="41"/>
      <c r="M52" s="41"/>
      <c r="N52" s="15"/>
      <c r="O52" s="15"/>
      <c r="P52" s="44" t="s">
        <v>98</v>
      </c>
      <c r="Q52" s="15"/>
      <c r="R52" s="15"/>
      <c r="S52" s="15"/>
      <c r="T52" s="15"/>
      <c r="U52" s="15"/>
      <c r="V52" s="15"/>
      <c r="W52" s="16"/>
    </row>
    <row r="53" spans="1:23" s="17" customFormat="1" ht="15" x14ac:dyDescent="0.2">
      <c r="A53" s="68"/>
      <c r="B53" s="26" t="s">
        <v>44</v>
      </c>
      <c r="C53" s="26"/>
      <c r="D53" s="26"/>
      <c r="E53" s="41"/>
      <c r="F53" s="41"/>
      <c r="G53" s="41"/>
      <c r="H53" s="52"/>
      <c r="I53" s="52"/>
      <c r="J53" s="52"/>
      <c r="K53" s="52"/>
      <c r="L53" s="52"/>
      <c r="M53" s="41"/>
      <c r="N53" s="41"/>
      <c r="O53" s="41"/>
      <c r="P53" s="44" t="s">
        <v>41</v>
      </c>
      <c r="Q53" s="69"/>
      <c r="R53" s="69"/>
      <c r="S53" s="69"/>
      <c r="T53" s="69"/>
      <c r="U53" s="69"/>
      <c r="V53" s="69"/>
      <c r="W53" s="70"/>
    </row>
    <row r="54" spans="1:23" s="17" customFormat="1" ht="15" x14ac:dyDescent="0.2">
      <c r="A54" s="68"/>
      <c r="B54" s="41"/>
      <c r="C54" s="114" t="s">
        <v>45</v>
      </c>
      <c r="D54" s="114"/>
      <c r="E54" s="114"/>
      <c r="F54" s="114"/>
      <c r="G54" s="114"/>
      <c r="H54" s="114"/>
      <c r="I54" s="114"/>
      <c r="J54" s="114"/>
      <c r="K54" s="114"/>
      <c r="L54" s="55"/>
      <c r="M54" s="41"/>
      <c r="N54" s="114" t="s">
        <v>43</v>
      </c>
      <c r="O54" s="114"/>
      <c r="P54" s="114"/>
      <c r="Q54" s="114"/>
      <c r="R54" s="114"/>
      <c r="S54" s="114"/>
      <c r="T54" s="114"/>
      <c r="U54" s="114"/>
      <c r="V54" s="114"/>
      <c r="W54" s="115"/>
    </row>
    <row r="55" spans="1:23" s="17" customFormat="1" ht="15" x14ac:dyDescent="0.2">
      <c r="A55" s="71"/>
      <c r="B55" s="41"/>
      <c r="C55" s="72"/>
      <c r="D55" s="113" t="s">
        <v>46</v>
      </c>
      <c r="E55" s="113"/>
      <c r="F55" s="113"/>
      <c r="G55" s="113"/>
      <c r="H55" s="113"/>
      <c r="I55" s="113"/>
      <c r="J55" s="113"/>
      <c r="K55" s="113"/>
      <c r="L55" s="5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6"/>
    </row>
    <row r="56" spans="1:23" s="17" customFormat="1" ht="15.75" thickBot="1" x14ac:dyDescent="0.25">
      <c r="A56" s="67"/>
      <c r="B56" s="41"/>
      <c r="C56" s="41"/>
      <c r="D56" s="63" t="s">
        <v>47</v>
      </c>
      <c r="E56" s="63"/>
      <c r="F56" s="63"/>
      <c r="G56" s="52"/>
      <c r="H56" s="52"/>
      <c r="I56" s="52"/>
      <c r="J56" s="52"/>
      <c r="K56" s="52"/>
      <c r="L56" s="41"/>
      <c r="M56" s="111" t="s">
        <v>20</v>
      </c>
      <c r="N56" s="111"/>
      <c r="O56" s="111"/>
      <c r="P56" s="111"/>
      <c r="Q56" s="111"/>
      <c r="R56" s="111"/>
      <c r="S56" s="111"/>
      <c r="T56" s="111"/>
      <c r="U56" s="111"/>
      <c r="V56" s="111"/>
      <c r="W56" s="112"/>
    </row>
    <row r="57" spans="1:23" s="17" customFormat="1" ht="16.5" thickTop="1" thickBot="1" x14ac:dyDescent="0.25">
      <c r="A57" s="67"/>
      <c r="B57" s="44" t="s">
        <v>48</v>
      </c>
      <c r="C57" s="64"/>
      <c r="D57" s="64"/>
      <c r="E57" s="64"/>
      <c r="F57" s="64"/>
      <c r="G57" s="15"/>
      <c r="H57" s="15"/>
      <c r="I57" s="15"/>
      <c r="J57" s="15"/>
      <c r="K57" s="64"/>
      <c r="L57" s="64"/>
      <c r="M57" s="108" t="s">
        <v>36</v>
      </c>
      <c r="N57" s="109"/>
      <c r="O57" s="109"/>
      <c r="P57" s="109"/>
      <c r="Q57" s="109"/>
      <c r="R57" s="109"/>
      <c r="S57" s="109"/>
      <c r="T57" s="109"/>
      <c r="U57" s="109"/>
      <c r="V57" s="109"/>
      <c r="W57" s="110"/>
    </row>
    <row r="58" spans="1:23" s="5" customFormat="1" ht="16.5" thickTop="1" thickBot="1" x14ac:dyDescent="0.25">
      <c r="A58" s="67"/>
      <c r="B58" s="26" t="s">
        <v>50</v>
      </c>
      <c r="C58" s="64"/>
      <c r="D58" s="64"/>
      <c r="E58" s="64"/>
      <c r="F58" s="64"/>
      <c r="G58" s="15"/>
      <c r="H58" s="64"/>
      <c r="I58" s="64"/>
      <c r="J58" s="64"/>
      <c r="K58" s="64"/>
      <c r="L58" s="64"/>
      <c r="M58" s="122" t="s">
        <v>26</v>
      </c>
      <c r="N58" s="123"/>
      <c r="O58" s="124"/>
      <c r="P58" s="73">
        <v>8</v>
      </c>
      <c r="Q58" s="74" t="s">
        <v>9</v>
      </c>
      <c r="R58" s="78">
        <v>28</v>
      </c>
      <c r="S58" s="78">
        <v>0</v>
      </c>
      <c r="T58" s="78">
        <v>0</v>
      </c>
      <c r="U58" s="78">
        <v>28</v>
      </c>
      <c r="V58" s="78" t="s">
        <v>37</v>
      </c>
      <c r="W58" s="79">
        <v>70</v>
      </c>
    </row>
    <row r="59" spans="1:23" s="5" customFormat="1" ht="15.75" thickTop="1" x14ac:dyDescent="0.2">
      <c r="A59" s="67"/>
      <c r="B59" s="41"/>
      <c r="C59" s="41"/>
      <c r="D59" s="41"/>
      <c r="E59" s="41"/>
      <c r="F59" s="64"/>
      <c r="G59" s="64"/>
      <c r="H59" s="64"/>
      <c r="I59" s="64"/>
      <c r="J59" s="64"/>
      <c r="K59" s="64"/>
      <c r="L59" s="64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56"/>
    </row>
    <row r="60" spans="1:23" s="18" customFormat="1" ht="15.75" thickBot="1" x14ac:dyDescent="0.25">
      <c r="A60" s="42"/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7"/>
    </row>
    <row r="61" spans="1:23" s="18" customFormat="1" ht="15.75" x14ac:dyDescent="0.25">
      <c r="A61" s="24"/>
      <c r="B61" s="13"/>
      <c r="C61" s="13"/>
      <c r="D61" s="13"/>
      <c r="E61" s="13"/>
      <c r="F61" s="13"/>
      <c r="G61" s="13"/>
      <c r="H61" s="13"/>
      <c r="I61" s="19"/>
      <c r="J61" s="25"/>
      <c r="K61" s="19"/>
      <c r="L61" s="19"/>
      <c r="M61" s="19"/>
      <c r="N61" s="19"/>
      <c r="O61" s="19"/>
      <c r="P61" s="19"/>
      <c r="Q61" s="7"/>
      <c r="R61" s="7"/>
      <c r="S61" s="7"/>
      <c r="T61" s="7"/>
      <c r="U61" s="7"/>
      <c r="V61" s="7"/>
      <c r="W61" s="7"/>
    </row>
    <row r="62" spans="1:23" s="18" customFormat="1" ht="15.75" x14ac:dyDescent="0.25">
      <c r="A62" s="24"/>
      <c r="B62" s="13"/>
      <c r="C62" s="13"/>
      <c r="D62" s="13"/>
      <c r="E62" s="13"/>
      <c r="F62" s="13"/>
      <c r="G62" s="13"/>
      <c r="H62" s="13"/>
      <c r="I62" s="19"/>
      <c r="J62" s="25"/>
      <c r="K62" s="19"/>
      <c r="L62" s="19"/>
      <c r="M62" s="19"/>
      <c r="N62" s="19"/>
      <c r="O62" s="19"/>
      <c r="P62" s="19"/>
      <c r="Q62" s="7"/>
      <c r="R62" s="7"/>
      <c r="S62" s="7"/>
      <c r="T62" s="7"/>
      <c r="U62" s="7"/>
      <c r="V62" s="7"/>
      <c r="W62" s="7"/>
    </row>
    <row r="63" spans="1:23" s="18" customFormat="1" ht="18" x14ac:dyDescent="0.2">
      <c r="A63" s="167" t="s">
        <v>28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</row>
    <row r="64" spans="1:23" s="18" customFormat="1" ht="18.75" thickBot="1" x14ac:dyDescent="0.3">
      <c r="A64" s="168" t="s">
        <v>21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</row>
    <row r="65" spans="1:23" s="18" customFormat="1" ht="17.25" thickTop="1" thickBot="1" x14ac:dyDescent="0.25">
      <c r="A65" s="6"/>
      <c r="B65" s="116" t="s">
        <v>30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117" t="s">
        <v>31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8"/>
    </row>
    <row r="66" spans="1:23" s="18" customFormat="1" ht="15.75" thickTop="1" x14ac:dyDescent="0.2">
      <c r="A66" s="96" t="s">
        <v>91</v>
      </c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8"/>
      <c r="M66" s="175" t="s">
        <v>78</v>
      </c>
      <c r="N66" s="175"/>
      <c r="O66" s="175"/>
      <c r="P66" s="175"/>
      <c r="Q66" s="175"/>
      <c r="R66" s="175"/>
      <c r="S66" s="175"/>
      <c r="T66" s="175"/>
      <c r="U66" s="175"/>
      <c r="V66" s="175"/>
      <c r="W66" s="176"/>
    </row>
    <row r="67" spans="1:23" s="18" customFormat="1" ht="15" x14ac:dyDescent="0.2">
      <c r="A67" s="97"/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4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8"/>
    </row>
    <row r="68" spans="1:23" s="18" customFormat="1" ht="15.75" thickBot="1" x14ac:dyDescent="0.25">
      <c r="A68" s="98"/>
      <c r="B68" s="105"/>
      <c r="C68" s="106"/>
      <c r="D68" s="107"/>
      <c r="E68" s="9"/>
      <c r="F68" s="10"/>
      <c r="G68" s="10"/>
      <c r="H68" s="10"/>
      <c r="I68" s="10"/>
      <c r="J68" s="10"/>
      <c r="K68" s="11"/>
      <c r="L68" s="12"/>
      <c r="M68" s="105" t="s">
        <v>117</v>
      </c>
      <c r="N68" s="106"/>
      <c r="O68" s="106"/>
      <c r="P68" s="9">
        <v>6</v>
      </c>
      <c r="Q68" s="10" t="s">
        <v>9</v>
      </c>
      <c r="R68" s="10">
        <v>28</v>
      </c>
      <c r="S68" s="10">
        <v>0</v>
      </c>
      <c r="T68" s="10">
        <v>14</v>
      </c>
      <c r="U68" s="10">
        <v>0</v>
      </c>
      <c r="V68" s="11" t="s">
        <v>37</v>
      </c>
      <c r="W68" s="12">
        <v>30</v>
      </c>
    </row>
    <row r="69" spans="1:23" s="5" customFormat="1" ht="15.75" thickTop="1" x14ac:dyDescent="0.2">
      <c r="A69" s="96" t="s">
        <v>89</v>
      </c>
      <c r="B69" s="126"/>
      <c r="C69" s="127"/>
      <c r="D69" s="127"/>
      <c r="E69" s="127"/>
      <c r="F69" s="127"/>
      <c r="G69" s="127"/>
      <c r="H69" s="127"/>
      <c r="I69" s="127"/>
      <c r="J69" s="127"/>
      <c r="K69" s="127"/>
      <c r="L69" s="128"/>
      <c r="M69" s="100" t="s">
        <v>79</v>
      </c>
      <c r="N69" s="100"/>
      <c r="O69" s="100"/>
      <c r="P69" s="100"/>
      <c r="Q69" s="100"/>
      <c r="R69" s="100"/>
      <c r="S69" s="100"/>
      <c r="T69" s="100"/>
      <c r="U69" s="100"/>
      <c r="V69" s="100"/>
      <c r="W69" s="101"/>
    </row>
    <row r="70" spans="1:23" s="4" customFormat="1" ht="15.75" x14ac:dyDescent="0.25">
      <c r="A70" s="97"/>
      <c r="B70" s="102"/>
      <c r="C70" s="103"/>
      <c r="D70" s="103"/>
      <c r="E70" s="103"/>
      <c r="F70" s="103"/>
      <c r="G70" s="103"/>
      <c r="H70" s="103"/>
      <c r="I70" s="103"/>
      <c r="J70" s="103"/>
      <c r="K70" s="103"/>
      <c r="L70" s="104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4"/>
    </row>
    <row r="71" spans="1:23" s="4" customFormat="1" ht="16.5" thickBot="1" x14ac:dyDescent="0.3">
      <c r="A71" s="98"/>
      <c r="B71" s="105"/>
      <c r="C71" s="106"/>
      <c r="D71" s="107"/>
      <c r="E71" s="9"/>
      <c r="F71" s="10"/>
      <c r="G71" s="10"/>
      <c r="H71" s="10"/>
      <c r="I71" s="10"/>
      <c r="J71" s="10"/>
      <c r="K71" s="11"/>
      <c r="L71" s="12"/>
      <c r="M71" s="105" t="s">
        <v>118</v>
      </c>
      <c r="N71" s="106"/>
      <c r="O71" s="106"/>
      <c r="P71" s="9">
        <v>6</v>
      </c>
      <c r="Q71" s="10" t="s">
        <v>9</v>
      </c>
      <c r="R71" s="10">
        <v>28</v>
      </c>
      <c r="S71" s="10">
        <v>0</v>
      </c>
      <c r="T71" s="10">
        <v>14</v>
      </c>
      <c r="U71" s="10">
        <v>0</v>
      </c>
      <c r="V71" s="11" t="s">
        <v>37</v>
      </c>
      <c r="W71" s="12">
        <v>30</v>
      </c>
    </row>
    <row r="72" spans="1:23" s="18" customFormat="1" ht="15.75" thickTop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s="18" customFormat="1" ht="24" customHeight="1" x14ac:dyDescent="0.2">
      <c r="A73" s="125" t="s">
        <v>4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</row>
    <row r="74" spans="1:23" s="18" customFormat="1" ht="18" x14ac:dyDescent="0.2">
      <c r="A74" s="125" t="s">
        <v>99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</row>
    <row r="75" spans="1:23" s="18" customFormat="1" ht="12.75" customHeight="1" thickBot="1" x14ac:dyDescent="0.25">
      <c r="A75" s="149" t="s">
        <v>27</v>
      </c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</row>
    <row r="76" spans="1:23" s="18" customFormat="1" ht="17.25" thickTop="1" thickBot="1" x14ac:dyDescent="0.25">
      <c r="A76" s="6"/>
      <c r="B76" s="116" t="s">
        <v>32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8"/>
      <c r="M76" s="116" t="s">
        <v>33</v>
      </c>
      <c r="N76" s="117"/>
      <c r="O76" s="117"/>
      <c r="P76" s="117"/>
      <c r="Q76" s="117"/>
      <c r="R76" s="117"/>
      <c r="S76" s="117"/>
      <c r="T76" s="117"/>
      <c r="U76" s="117"/>
      <c r="V76" s="117"/>
      <c r="W76" s="118"/>
    </row>
    <row r="77" spans="1:23" s="18" customFormat="1" ht="15.75" thickTop="1" x14ac:dyDescent="0.2">
      <c r="A77" s="97" t="s">
        <v>88</v>
      </c>
      <c r="B77" s="126" t="s">
        <v>80</v>
      </c>
      <c r="C77" s="127"/>
      <c r="D77" s="127"/>
      <c r="E77" s="127"/>
      <c r="F77" s="127"/>
      <c r="G77" s="127"/>
      <c r="H77" s="127"/>
      <c r="I77" s="127"/>
      <c r="J77" s="127"/>
      <c r="K77" s="127"/>
      <c r="L77" s="128"/>
      <c r="M77" s="100" t="s">
        <v>132</v>
      </c>
      <c r="N77" s="100"/>
      <c r="O77" s="100"/>
      <c r="P77" s="100"/>
      <c r="Q77" s="100"/>
      <c r="R77" s="100"/>
      <c r="S77" s="100"/>
      <c r="T77" s="100"/>
      <c r="U77" s="100"/>
      <c r="V77" s="100"/>
      <c r="W77" s="101"/>
    </row>
    <row r="78" spans="1:23" s="18" customFormat="1" ht="15" x14ac:dyDescent="0.2">
      <c r="A78" s="97"/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4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4"/>
    </row>
    <row r="79" spans="1:23" s="18" customFormat="1" ht="17.25" customHeight="1" thickBot="1" x14ac:dyDescent="0.25">
      <c r="A79" s="98"/>
      <c r="B79" s="105" t="s">
        <v>100</v>
      </c>
      <c r="C79" s="106"/>
      <c r="D79" s="107"/>
      <c r="E79" s="9">
        <v>6</v>
      </c>
      <c r="F79" s="10" t="s">
        <v>9</v>
      </c>
      <c r="G79" s="10">
        <v>28</v>
      </c>
      <c r="H79" s="10">
        <v>0</v>
      </c>
      <c r="I79" s="10">
        <v>28</v>
      </c>
      <c r="J79" s="10">
        <v>0</v>
      </c>
      <c r="K79" s="11" t="s">
        <v>87</v>
      </c>
      <c r="L79" s="12">
        <v>50</v>
      </c>
      <c r="M79" s="105" t="s">
        <v>101</v>
      </c>
      <c r="N79" s="106"/>
      <c r="O79" s="107"/>
      <c r="P79" s="9">
        <v>10</v>
      </c>
      <c r="Q79" s="10" t="s">
        <v>61</v>
      </c>
      <c r="R79" s="10">
        <v>0</v>
      </c>
      <c r="S79" s="10">
        <v>0</v>
      </c>
      <c r="T79" s="10">
        <v>0</v>
      </c>
      <c r="U79" s="10">
        <v>200</v>
      </c>
      <c r="V79" s="11" t="s">
        <v>37</v>
      </c>
      <c r="W79" s="12">
        <v>90</v>
      </c>
    </row>
    <row r="80" spans="1:23" s="18" customFormat="1" ht="15.75" thickTop="1" x14ac:dyDescent="0.2">
      <c r="A80" s="96" t="s">
        <v>92</v>
      </c>
      <c r="B80" s="99" t="s">
        <v>81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1"/>
      <c r="M80" s="100" t="s">
        <v>133</v>
      </c>
      <c r="N80" s="100"/>
      <c r="O80" s="100"/>
      <c r="P80" s="100"/>
      <c r="Q80" s="100"/>
      <c r="R80" s="100"/>
      <c r="S80" s="100"/>
      <c r="T80" s="100"/>
      <c r="U80" s="100"/>
      <c r="V80" s="100"/>
      <c r="W80" s="101"/>
    </row>
    <row r="81" spans="1:23" s="18" customFormat="1" ht="15" x14ac:dyDescent="0.2">
      <c r="A81" s="97"/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4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4"/>
    </row>
    <row r="82" spans="1:23" s="18" customFormat="1" ht="18" customHeight="1" thickBot="1" x14ac:dyDescent="0.25">
      <c r="A82" s="98"/>
      <c r="B82" s="105" t="s">
        <v>102</v>
      </c>
      <c r="C82" s="106"/>
      <c r="D82" s="107"/>
      <c r="E82" s="9">
        <v>6</v>
      </c>
      <c r="F82" s="10" t="s">
        <v>9</v>
      </c>
      <c r="G82" s="10">
        <v>28</v>
      </c>
      <c r="H82" s="10">
        <v>0</v>
      </c>
      <c r="I82" s="10">
        <v>0</v>
      </c>
      <c r="J82" s="10">
        <v>28</v>
      </c>
      <c r="K82" s="11" t="s">
        <v>37</v>
      </c>
      <c r="L82" s="12">
        <v>45</v>
      </c>
      <c r="M82" s="105" t="s">
        <v>103</v>
      </c>
      <c r="N82" s="106"/>
      <c r="O82" s="107"/>
      <c r="P82" s="9">
        <v>10</v>
      </c>
      <c r="Q82" s="10" t="s">
        <v>97</v>
      </c>
      <c r="R82" s="10">
        <v>0</v>
      </c>
      <c r="S82" s="10">
        <v>0</v>
      </c>
      <c r="T82" s="10">
        <v>0</v>
      </c>
      <c r="U82" s="10">
        <v>160</v>
      </c>
      <c r="V82" s="11" t="s">
        <v>37</v>
      </c>
      <c r="W82" s="12">
        <v>90</v>
      </c>
    </row>
    <row r="83" spans="1:23" s="18" customFormat="1" ht="15.75" thickTop="1" x14ac:dyDescent="0.2">
      <c r="A83" s="96" t="s">
        <v>93</v>
      </c>
      <c r="B83" s="99" t="s">
        <v>59</v>
      </c>
      <c r="C83" s="140"/>
      <c r="D83" s="140"/>
      <c r="E83" s="140"/>
      <c r="F83" s="140"/>
      <c r="G83" s="140"/>
      <c r="H83" s="140"/>
      <c r="I83" s="140"/>
      <c r="J83" s="140"/>
      <c r="K83" s="140"/>
      <c r="L83" s="141"/>
      <c r="M83" s="100" t="s">
        <v>96</v>
      </c>
      <c r="N83" s="100"/>
      <c r="O83" s="100"/>
      <c r="P83" s="100"/>
      <c r="Q83" s="100"/>
      <c r="R83" s="100"/>
      <c r="S83" s="100"/>
      <c r="T83" s="100"/>
      <c r="U83" s="100"/>
      <c r="V83" s="100"/>
      <c r="W83" s="101"/>
    </row>
    <row r="84" spans="1:23" s="18" customFormat="1" ht="15" x14ac:dyDescent="0.2">
      <c r="A84" s="97"/>
      <c r="B84" s="142"/>
      <c r="C84" s="143"/>
      <c r="D84" s="143"/>
      <c r="E84" s="143"/>
      <c r="F84" s="143"/>
      <c r="G84" s="143"/>
      <c r="H84" s="143"/>
      <c r="I84" s="143"/>
      <c r="J84" s="143"/>
      <c r="K84" s="143"/>
      <c r="L84" s="144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4"/>
    </row>
    <row r="85" spans="1:23" s="18" customFormat="1" ht="15.75" thickBot="1" x14ac:dyDescent="0.25">
      <c r="A85" s="98"/>
      <c r="B85" s="105" t="s">
        <v>104</v>
      </c>
      <c r="C85" s="106"/>
      <c r="D85" s="107"/>
      <c r="E85" s="9">
        <v>6</v>
      </c>
      <c r="F85" s="10" t="s">
        <v>9</v>
      </c>
      <c r="G85" s="10">
        <v>28</v>
      </c>
      <c r="H85" s="10">
        <v>0</v>
      </c>
      <c r="I85" s="10">
        <v>28</v>
      </c>
      <c r="J85" s="10">
        <v>0</v>
      </c>
      <c r="K85" s="11" t="s">
        <v>37</v>
      </c>
      <c r="L85" s="12">
        <v>60</v>
      </c>
      <c r="M85" s="105" t="s">
        <v>105</v>
      </c>
      <c r="N85" s="106"/>
      <c r="O85" s="107"/>
      <c r="P85" s="9">
        <v>10</v>
      </c>
      <c r="Q85" s="10" t="s">
        <v>9</v>
      </c>
      <c r="R85" s="10"/>
      <c r="S85" s="10"/>
      <c r="T85" s="10"/>
      <c r="U85" s="10">
        <v>4</v>
      </c>
      <c r="V85" s="11" t="s">
        <v>37</v>
      </c>
      <c r="W85" s="12"/>
    </row>
    <row r="86" spans="1:23" s="18" customFormat="1" ht="16.5" customHeight="1" thickTop="1" x14ac:dyDescent="0.2">
      <c r="A86" s="96" t="s">
        <v>94</v>
      </c>
      <c r="B86" s="99" t="s">
        <v>60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1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1"/>
    </row>
    <row r="87" spans="1:23" s="18" customFormat="1" ht="15" x14ac:dyDescent="0.2">
      <c r="A87" s="97"/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4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4"/>
    </row>
    <row r="88" spans="1:23" s="18" customFormat="1" ht="16.5" customHeight="1" thickBot="1" x14ac:dyDescent="0.25">
      <c r="A88" s="98"/>
      <c r="B88" s="105" t="s">
        <v>106</v>
      </c>
      <c r="C88" s="106"/>
      <c r="D88" s="107"/>
      <c r="E88" s="9">
        <v>5</v>
      </c>
      <c r="F88" s="10" t="s">
        <v>9</v>
      </c>
      <c r="G88" s="10">
        <v>14</v>
      </c>
      <c r="H88" s="10">
        <v>0</v>
      </c>
      <c r="I88" s="10">
        <v>0</v>
      </c>
      <c r="J88" s="10">
        <v>14</v>
      </c>
      <c r="K88" s="11" t="s">
        <v>57</v>
      </c>
      <c r="L88" s="12">
        <v>40</v>
      </c>
      <c r="M88" s="105"/>
      <c r="N88" s="106"/>
      <c r="O88" s="107"/>
      <c r="P88" s="9"/>
      <c r="Q88" s="10"/>
      <c r="R88" s="10"/>
      <c r="S88" s="10"/>
      <c r="T88" s="10"/>
      <c r="U88" s="10"/>
      <c r="V88" s="11"/>
      <c r="W88" s="12"/>
    </row>
    <row r="89" spans="1:23" s="18" customFormat="1" ht="16.5" customHeight="1" thickTop="1" x14ac:dyDescent="0.2">
      <c r="A89" s="96" t="s">
        <v>131</v>
      </c>
      <c r="B89" s="99" t="s">
        <v>124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1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1"/>
    </row>
    <row r="90" spans="1:23" s="18" customFormat="1" ht="16.5" customHeight="1" x14ac:dyDescent="0.2">
      <c r="A90" s="97"/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4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4"/>
    </row>
    <row r="91" spans="1:23" s="18" customFormat="1" ht="16.5" customHeight="1" thickBot="1" x14ac:dyDescent="0.25">
      <c r="A91" s="98"/>
      <c r="B91" s="105" t="s">
        <v>130</v>
      </c>
      <c r="C91" s="106"/>
      <c r="D91" s="107"/>
      <c r="E91" s="9">
        <v>7</v>
      </c>
      <c r="F91" s="10" t="s">
        <v>61</v>
      </c>
      <c r="G91" s="10">
        <v>0</v>
      </c>
      <c r="H91" s="10">
        <v>0</v>
      </c>
      <c r="I91" s="10">
        <v>0</v>
      </c>
      <c r="J91" s="10">
        <v>168</v>
      </c>
      <c r="K91" s="11" t="s">
        <v>37</v>
      </c>
      <c r="L91" s="12">
        <v>40</v>
      </c>
      <c r="M91" s="105"/>
      <c r="N91" s="106"/>
      <c r="O91" s="107"/>
      <c r="P91" s="9"/>
      <c r="Q91" s="10"/>
      <c r="R91" s="10"/>
      <c r="S91" s="10"/>
      <c r="T91" s="10"/>
      <c r="U91" s="10"/>
      <c r="V91" s="11"/>
      <c r="W91" s="12"/>
    </row>
    <row r="92" spans="1:23" s="18" customFormat="1" ht="16.5" thickTop="1" x14ac:dyDescent="0.2">
      <c r="A92" s="145" t="s">
        <v>10</v>
      </c>
      <c r="B92" s="147" t="s">
        <v>5</v>
      </c>
      <c r="C92" s="148"/>
      <c r="D92" s="30"/>
      <c r="E92" s="150">
        <f>SUM(G79:J79,G82:J82,G85:J85,G88:J88,G91:J91)</f>
        <v>364</v>
      </c>
      <c r="F92" s="136"/>
      <c r="G92" s="151" t="s">
        <v>24</v>
      </c>
      <c r="H92" s="152"/>
      <c r="I92" s="152"/>
      <c r="J92" s="153"/>
      <c r="K92" s="135">
        <f>SUM(L79,L82,L85,L88)</f>
        <v>195</v>
      </c>
      <c r="L92" s="136"/>
      <c r="M92" s="147" t="s">
        <v>5</v>
      </c>
      <c r="N92" s="148"/>
      <c r="O92" s="30"/>
      <c r="P92" s="150">
        <f>SUM(R79:U79,R82:U82,R85:U85,R88:U88)</f>
        <v>364</v>
      </c>
      <c r="Q92" s="136"/>
      <c r="R92" s="151" t="s">
        <v>24</v>
      </c>
      <c r="S92" s="152"/>
      <c r="T92" s="152"/>
      <c r="U92" s="153"/>
      <c r="V92" s="135">
        <f>SUM(W79,W82,W85,W88)</f>
        <v>180</v>
      </c>
      <c r="W92" s="136"/>
    </row>
    <row r="93" spans="1:23" s="18" customFormat="1" ht="16.5" thickBot="1" x14ac:dyDescent="0.25">
      <c r="A93" s="146"/>
      <c r="B93" s="137" t="s">
        <v>6</v>
      </c>
      <c r="C93" s="139"/>
      <c r="D93" s="33"/>
      <c r="E93" s="160">
        <f>SUM(E79,E82,E85,E88)</f>
        <v>23</v>
      </c>
      <c r="F93" s="161"/>
      <c r="G93" s="137" t="s">
        <v>23</v>
      </c>
      <c r="H93" s="139"/>
      <c r="I93" s="139"/>
      <c r="J93" s="138"/>
      <c r="K93" s="137">
        <v>4</v>
      </c>
      <c r="L93" s="138"/>
      <c r="M93" s="137" t="s">
        <v>6</v>
      </c>
      <c r="N93" s="139"/>
      <c r="O93" s="33"/>
      <c r="P93" s="160">
        <f>SUM(P79,P82,P85,P88)</f>
        <v>30</v>
      </c>
      <c r="Q93" s="161"/>
      <c r="R93" s="137" t="s">
        <v>23</v>
      </c>
      <c r="S93" s="139"/>
      <c r="T93" s="139"/>
      <c r="U93" s="138"/>
      <c r="V93" s="137">
        <v>3</v>
      </c>
      <c r="W93" s="138"/>
    </row>
    <row r="94" spans="1:23" s="18" customFormat="1" ht="16.5" thickTop="1" x14ac:dyDescent="0.2">
      <c r="A94" s="145" t="s">
        <v>11</v>
      </c>
      <c r="B94" s="147" t="s">
        <v>5</v>
      </c>
      <c r="C94" s="148"/>
      <c r="D94" s="31"/>
      <c r="E94" s="172">
        <f>SUM(G95:J95)</f>
        <v>14</v>
      </c>
      <c r="F94" s="136"/>
      <c r="G94" s="37"/>
      <c r="H94" s="28"/>
      <c r="I94" s="28"/>
      <c r="J94" s="28"/>
      <c r="K94" s="28"/>
      <c r="L94" s="29"/>
      <c r="M94" s="147" t="s">
        <v>5</v>
      </c>
      <c r="N94" s="148"/>
      <c r="O94" s="31"/>
      <c r="P94" s="173">
        <f>SUM(R95:U95)</f>
        <v>26</v>
      </c>
      <c r="Q94" s="174"/>
      <c r="R94" s="37"/>
      <c r="S94" s="28"/>
      <c r="T94" s="28"/>
      <c r="U94" s="28"/>
      <c r="V94" s="28"/>
      <c r="W94" s="29"/>
    </row>
    <row r="95" spans="1:23" s="18" customFormat="1" ht="15.75" thickBot="1" x14ac:dyDescent="0.25">
      <c r="A95" s="146"/>
      <c r="B95" s="137" t="s">
        <v>7</v>
      </c>
      <c r="C95" s="139"/>
      <c r="D95" s="32"/>
      <c r="E95" s="32"/>
      <c r="F95" s="36"/>
      <c r="G95" s="38">
        <v>7</v>
      </c>
      <c r="H95" s="39">
        <f>(H79+H82+H85+H88)/14</f>
        <v>0</v>
      </c>
      <c r="I95" s="39">
        <f>(I79+I82+I85+I88)/14</f>
        <v>4</v>
      </c>
      <c r="J95" s="39">
        <f>(J79+J82+J85+J88)/14</f>
        <v>3</v>
      </c>
      <c r="K95" s="34" t="s">
        <v>8</v>
      </c>
      <c r="L95" s="35"/>
      <c r="M95" s="137" t="s">
        <v>7</v>
      </c>
      <c r="N95" s="139"/>
      <c r="O95" s="32"/>
      <c r="P95" s="32"/>
      <c r="Q95" s="36"/>
      <c r="R95" s="38">
        <f>(R79+R82+R85+Q88)/14</f>
        <v>0</v>
      </c>
      <c r="S95" s="39">
        <f>(S79+S82+S85+S88)/14</f>
        <v>0</v>
      </c>
      <c r="T95" s="39">
        <f>(T79+T82+T85+T88)/14</f>
        <v>0</v>
      </c>
      <c r="U95" s="39">
        <f>(U79+U82+U85+U88)/14</f>
        <v>26</v>
      </c>
      <c r="V95" s="34" t="s">
        <v>8</v>
      </c>
      <c r="W95" s="35"/>
    </row>
    <row r="96" spans="1:23" s="18" customFormat="1" ht="15.75" thickTop="1" x14ac:dyDescent="0.2">
      <c r="A96" s="80"/>
      <c r="B96" s="81"/>
      <c r="C96" s="81"/>
      <c r="D96" s="82"/>
      <c r="E96" s="82"/>
      <c r="F96" s="83"/>
      <c r="G96" s="84"/>
      <c r="H96" s="84"/>
      <c r="I96" s="84"/>
      <c r="J96" s="84"/>
      <c r="K96" s="82"/>
      <c r="L96" s="82"/>
      <c r="M96" s="81"/>
      <c r="N96" s="81"/>
      <c r="O96" s="82"/>
      <c r="P96" s="82"/>
      <c r="Q96" s="83"/>
      <c r="R96" s="84"/>
      <c r="S96" s="84"/>
      <c r="T96" s="84"/>
      <c r="U96" s="84"/>
      <c r="V96" s="82"/>
      <c r="W96" s="82"/>
    </row>
    <row r="97" spans="1:23" s="18" customFormat="1" ht="15" x14ac:dyDescent="0.2"/>
    <row r="98" spans="1:23" s="18" customFormat="1" ht="15.75" customHeight="1" x14ac:dyDescent="0.2">
      <c r="A98" s="167" t="s">
        <v>28</v>
      </c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</row>
    <row r="99" spans="1:23" s="18" customFormat="1" ht="18.75" thickBot="1" x14ac:dyDescent="0.3">
      <c r="A99" s="168" t="s">
        <v>27</v>
      </c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</row>
    <row r="100" spans="1:23" s="18" customFormat="1" ht="17.25" thickTop="1" thickBot="1" x14ac:dyDescent="0.25">
      <c r="A100" s="6"/>
      <c r="B100" s="116" t="s">
        <v>32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116" t="s">
        <v>33</v>
      </c>
      <c r="N100" s="117"/>
      <c r="O100" s="117"/>
      <c r="P100" s="117"/>
      <c r="Q100" s="117"/>
      <c r="R100" s="117"/>
      <c r="S100" s="117"/>
      <c r="T100" s="117"/>
      <c r="U100" s="117"/>
      <c r="V100" s="117"/>
      <c r="W100" s="118"/>
    </row>
    <row r="101" spans="1:23" s="18" customFormat="1" ht="15.75" thickTop="1" x14ac:dyDescent="0.2">
      <c r="A101" s="96" t="s">
        <v>91</v>
      </c>
      <c r="B101" s="179" t="s">
        <v>62</v>
      </c>
      <c r="C101" s="175"/>
      <c r="D101" s="175"/>
      <c r="E101" s="175"/>
      <c r="F101" s="175"/>
      <c r="G101" s="175"/>
      <c r="H101" s="175"/>
      <c r="I101" s="175"/>
      <c r="J101" s="175"/>
      <c r="K101" s="175"/>
      <c r="L101" s="176"/>
      <c r="M101" s="99"/>
      <c r="N101" s="100"/>
      <c r="O101" s="100"/>
      <c r="P101" s="100"/>
      <c r="Q101" s="100"/>
      <c r="R101" s="100"/>
      <c r="S101" s="100"/>
      <c r="T101" s="100"/>
      <c r="U101" s="100"/>
      <c r="V101" s="100"/>
      <c r="W101" s="101"/>
    </row>
    <row r="102" spans="1:23" s="18" customFormat="1" ht="15" x14ac:dyDescent="0.2">
      <c r="A102" s="97"/>
      <c r="B102" s="185"/>
      <c r="C102" s="177"/>
      <c r="D102" s="177"/>
      <c r="E102" s="177"/>
      <c r="F102" s="177"/>
      <c r="G102" s="177"/>
      <c r="H102" s="177"/>
      <c r="I102" s="177"/>
      <c r="J102" s="177"/>
      <c r="K102" s="177"/>
      <c r="L102" s="178"/>
      <c r="M102" s="102"/>
      <c r="N102" s="103"/>
      <c r="O102" s="103"/>
      <c r="P102" s="103"/>
      <c r="Q102" s="103"/>
      <c r="R102" s="103"/>
      <c r="S102" s="103"/>
      <c r="T102" s="103"/>
      <c r="U102" s="103"/>
      <c r="V102" s="103"/>
      <c r="W102" s="104"/>
    </row>
    <row r="103" spans="1:23" s="18" customFormat="1" ht="15.75" thickBot="1" x14ac:dyDescent="0.25">
      <c r="A103" s="98"/>
      <c r="B103" s="105" t="s">
        <v>119</v>
      </c>
      <c r="C103" s="106"/>
      <c r="D103" s="107"/>
      <c r="E103" s="9">
        <v>6</v>
      </c>
      <c r="F103" s="10" t="s">
        <v>9</v>
      </c>
      <c r="G103" s="10">
        <v>28</v>
      </c>
      <c r="H103" s="10">
        <v>0</v>
      </c>
      <c r="I103" s="10">
        <v>28</v>
      </c>
      <c r="J103" s="10">
        <v>0</v>
      </c>
      <c r="K103" s="11" t="s">
        <v>37</v>
      </c>
      <c r="L103" s="12">
        <v>60</v>
      </c>
      <c r="M103" s="105"/>
      <c r="N103" s="106"/>
      <c r="O103" s="107"/>
      <c r="P103" s="9"/>
      <c r="Q103" s="10"/>
      <c r="R103" s="10"/>
      <c r="S103" s="10"/>
      <c r="T103" s="10"/>
      <c r="U103" s="10"/>
      <c r="V103" s="11"/>
      <c r="W103" s="12"/>
    </row>
    <row r="104" spans="1:23" s="18" customFormat="1" ht="15.75" thickTop="1" x14ac:dyDescent="0.2">
      <c r="A104" s="96" t="s">
        <v>89</v>
      </c>
      <c r="B104" s="99" t="s">
        <v>63</v>
      </c>
      <c r="C104" s="100"/>
      <c r="D104" s="100"/>
      <c r="E104" s="100"/>
      <c r="F104" s="100"/>
      <c r="G104" s="100"/>
      <c r="H104" s="100"/>
      <c r="I104" s="100"/>
      <c r="J104" s="100"/>
      <c r="K104" s="100"/>
      <c r="L104" s="101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1"/>
    </row>
    <row r="105" spans="1:23" s="18" customFormat="1" ht="15" x14ac:dyDescent="0.2">
      <c r="A105" s="97"/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4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4"/>
    </row>
    <row r="106" spans="1:23" s="18" customFormat="1" ht="15.75" thickBot="1" x14ac:dyDescent="0.25">
      <c r="A106" s="98"/>
      <c r="B106" s="105" t="s">
        <v>120</v>
      </c>
      <c r="C106" s="106"/>
      <c r="D106" s="107"/>
      <c r="E106" s="9">
        <v>6</v>
      </c>
      <c r="F106" s="10" t="s">
        <v>9</v>
      </c>
      <c r="G106" s="10">
        <v>28</v>
      </c>
      <c r="H106" s="10">
        <v>0</v>
      </c>
      <c r="I106" s="10">
        <v>28</v>
      </c>
      <c r="J106" s="10">
        <v>0</v>
      </c>
      <c r="K106" s="11" t="s">
        <v>37</v>
      </c>
      <c r="L106" s="12">
        <v>60</v>
      </c>
      <c r="M106" s="105"/>
      <c r="N106" s="106"/>
      <c r="O106" s="106"/>
      <c r="P106" s="9"/>
      <c r="Q106" s="10"/>
      <c r="R106" s="10"/>
      <c r="S106" s="10"/>
      <c r="T106" s="10"/>
      <c r="U106" s="10"/>
      <c r="V106" s="11"/>
      <c r="W106" s="12"/>
    </row>
    <row r="107" spans="1:23" s="18" customFormat="1" ht="15.75" thickTop="1" x14ac:dyDescent="0.2">
      <c r="A107" s="96" t="s">
        <v>90</v>
      </c>
      <c r="B107" s="179" t="s">
        <v>82</v>
      </c>
      <c r="C107" s="180"/>
      <c r="D107" s="180"/>
      <c r="E107" s="180"/>
      <c r="F107" s="180"/>
      <c r="G107" s="180"/>
      <c r="H107" s="180"/>
      <c r="I107" s="180"/>
      <c r="J107" s="180"/>
      <c r="K107" s="180"/>
      <c r="L107" s="181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1"/>
    </row>
    <row r="108" spans="1:23" s="18" customFormat="1" ht="15" x14ac:dyDescent="0.2">
      <c r="A108" s="97"/>
      <c r="B108" s="182"/>
      <c r="C108" s="183"/>
      <c r="D108" s="183"/>
      <c r="E108" s="183"/>
      <c r="F108" s="183"/>
      <c r="G108" s="183"/>
      <c r="H108" s="183"/>
      <c r="I108" s="183"/>
      <c r="J108" s="183"/>
      <c r="K108" s="183"/>
      <c r="L108" s="184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4"/>
    </row>
    <row r="109" spans="1:23" s="18" customFormat="1" ht="30.75" thickBot="1" x14ac:dyDescent="0.25">
      <c r="A109" s="98"/>
      <c r="B109" s="105" t="s">
        <v>121</v>
      </c>
      <c r="C109" s="106"/>
      <c r="D109" s="107"/>
      <c r="E109" s="9">
        <v>5</v>
      </c>
      <c r="F109" s="10" t="s">
        <v>9</v>
      </c>
      <c r="G109" s="10">
        <v>14</v>
      </c>
      <c r="H109" s="10">
        <v>0</v>
      </c>
      <c r="I109" s="10">
        <v>14</v>
      </c>
      <c r="J109" s="10">
        <v>0</v>
      </c>
      <c r="K109" s="11" t="s">
        <v>87</v>
      </c>
      <c r="L109" s="12">
        <v>40</v>
      </c>
      <c r="M109" s="105"/>
      <c r="N109" s="106"/>
      <c r="O109" s="107"/>
      <c r="P109" s="9"/>
      <c r="Q109" s="10"/>
      <c r="R109" s="10"/>
      <c r="S109" s="10"/>
      <c r="T109" s="10"/>
      <c r="U109" s="10"/>
      <c r="V109" s="11"/>
      <c r="W109" s="12"/>
    </row>
    <row r="110" spans="1:23" s="18" customFormat="1" ht="15.75" thickTop="1" x14ac:dyDescent="0.2">
      <c r="A110" s="96" t="s">
        <v>95</v>
      </c>
      <c r="B110" s="99" t="s">
        <v>83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1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1"/>
    </row>
    <row r="111" spans="1:23" s="18" customFormat="1" ht="15" x14ac:dyDescent="0.2">
      <c r="A111" s="97"/>
      <c r="B111" s="102"/>
      <c r="C111" s="103"/>
      <c r="D111" s="103"/>
      <c r="E111" s="103"/>
      <c r="F111" s="103"/>
      <c r="G111" s="103"/>
      <c r="H111" s="103"/>
      <c r="I111" s="103"/>
      <c r="J111" s="103"/>
      <c r="K111" s="103"/>
      <c r="L111" s="104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4"/>
    </row>
    <row r="112" spans="1:23" s="18" customFormat="1" ht="30.75" thickBot="1" x14ac:dyDescent="0.25">
      <c r="A112" s="98"/>
      <c r="B112" s="105" t="s">
        <v>122</v>
      </c>
      <c r="C112" s="106"/>
      <c r="D112" s="107"/>
      <c r="E112" s="9">
        <v>5</v>
      </c>
      <c r="F112" s="10" t="s">
        <v>9</v>
      </c>
      <c r="G112" s="10">
        <v>14</v>
      </c>
      <c r="H112" s="10">
        <v>0</v>
      </c>
      <c r="I112" s="10">
        <v>14</v>
      </c>
      <c r="J112" s="10">
        <v>0</v>
      </c>
      <c r="K112" s="11" t="s">
        <v>87</v>
      </c>
      <c r="L112" s="12">
        <v>40</v>
      </c>
      <c r="M112" s="105"/>
      <c r="N112" s="106"/>
      <c r="O112" s="107"/>
      <c r="P112" s="9"/>
      <c r="Q112" s="10"/>
      <c r="R112" s="10"/>
      <c r="S112" s="10"/>
      <c r="T112" s="10"/>
      <c r="U112" s="10"/>
      <c r="V112" s="11"/>
      <c r="W112" s="12"/>
    </row>
    <row r="113" spans="1:23" s="5" customFormat="1" ht="15.75" thickTop="1" x14ac:dyDescent="0.2">
      <c r="A113" s="2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s="5" customFormat="1" ht="15" x14ac:dyDescent="0.2">
      <c r="A114" s="2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s="18" customFormat="1" ht="15" x14ac:dyDescent="0.2">
      <c r="A115" s="2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s="18" customFormat="1" ht="16.5" x14ac:dyDescent="0.3">
      <c r="A116" s="95" t="s">
        <v>29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95" t="s">
        <v>84</v>
      </c>
      <c r="Q116" s="5"/>
      <c r="R116" s="5"/>
      <c r="S116" s="5"/>
      <c r="T116" s="5"/>
      <c r="U116" s="5"/>
      <c r="V116" s="5"/>
      <c r="W116" s="5"/>
    </row>
    <row r="117" spans="1:23" s="18" customFormat="1" ht="16.5" x14ac:dyDescent="0.3">
      <c r="A117" s="95" t="s">
        <v>134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95" t="s">
        <v>135</v>
      </c>
      <c r="Q117" s="5"/>
      <c r="R117" s="5"/>
      <c r="S117" s="5"/>
      <c r="T117" s="5"/>
      <c r="U117" s="5"/>
      <c r="V117" s="5"/>
      <c r="W117" s="5"/>
    </row>
    <row r="118" spans="1:23" s="18" customFormat="1" ht="15" x14ac:dyDescent="0.2"/>
    <row r="119" spans="1:23" s="18" customFormat="1" ht="15" x14ac:dyDescent="0.2"/>
    <row r="120" spans="1:23" s="18" customFormat="1" ht="15" x14ac:dyDescent="0.2"/>
    <row r="121" spans="1:23" s="18" customFormat="1" ht="15" x14ac:dyDescent="0.2"/>
    <row r="122" spans="1:23" s="18" customFormat="1" ht="15" x14ac:dyDescent="0.2"/>
    <row r="123" spans="1:23" s="18" customFormat="1" ht="15" x14ac:dyDescent="0.2"/>
    <row r="124" spans="1:23" s="18" customFormat="1" ht="15" x14ac:dyDescent="0.2"/>
    <row r="125" spans="1:23" s="18" customFormat="1" ht="15" x14ac:dyDescent="0.2"/>
    <row r="126" spans="1:23" s="18" customFormat="1" ht="15" x14ac:dyDescent="0.2"/>
    <row r="127" spans="1:23" s="18" customFormat="1" ht="15" x14ac:dyDescent="0.2"/>
    <row r="128" spans="1:23" s="18" customFormat="1" ht="15" x14ac:dyDescent="0.2"/>
    <row r="129" s="18" customFormat="1" ht="15" x14ac:dyDescent="0.2"/>
    <row r="130" s="18" customFormat="1" ht="15" x14ac:dyDescent="0.2"/>
    <row r="131" s="18" customFormat="1" ht="15" x14ac:dyDescent="0.2"/>
    <row r="132" s="18" customFormat="1" ht="15" x14ac:dyDescent="0.2"/>
    <row r="133" s="18" customFormat="1" ht="15" x14ac:dyDescent="0.2"/>
    <row r="134" s="18" customFormat="1" ht="15" x14ac:dyDescent="0.2"/>
    <row r="135" s="18" customFormat="1" ht="15" x14ac:dyDescent="0.2"/>
    <row r="136" s="18" customFormat="1" ht="15" x14ac:dyDescent="0.2"/>
    <row r="137" s="18" customFormat="1" ht="15" x14ac:dyDescent="0.2"/>
    <row r="138" s="18" customFormat="1" ht="15" x14ac:dyDescent="0.2"/>
    <row r="139" s="18" customFormat="1" ht="15" x14ac:dyDescent="0.2"/>
    <row r="140" s="18" customFormat="1" ht="15" x14ac:dyDescent="0.2"/>
    <row r="141" s="18" customFormat="1" ht="15" x14ac:dyDescent="0.2"/>
    <row r="142" s="18" customFormat="1" ht="15" x14ac:dyDescent="0.2"/>
    <row r="143" s="18" customFormat="1" ht="15" x14ac:dyDescent="0.2"/>
    <row r="144" s="18" customFormat="1" ht="15" x14ac:dyDescent="0.2"/>
    <row r="145" s="18" customFormat="1" ht="15" x14ac:dyDescent="0.2"/>
    <row r="146" s="18" customFormat="1" ht="15" x14ac:dyDescent="0.2"/>
    <row r="147" s="18" customFormat="1" ht="15" x14ac:dyDescent="0.2"/>
    <row r="148" s="18" customFormat="1" ht="15" x14ac:dyDescent="0.2"/>
    <row r="149" s="18" customFormat="1" ht="15" x14ac:dyDescent="0.2"/>
    <row r="150" s="18" customFormat="1" ht="15" x14ac:dyDescent="0.2"/>
    <row r="151" s="18" customFormat="1" ht="15" x14ac:dyDescent="0.2"/>
    <row r="152" s="18" customFormat="1" ht="15" x14ac:dyDescent="0.2"/>
    <row r="153" s="18" customFormat="1" ht="15" x14ac:dyDescent="0.2"/>
    <row r="154" s="18" customFormat="1" ht="15" x14ac:dyDescent="0.2"/>
    <row r="155" s="18" customFormat="1" ht="15" x14ac:dyDescent="0.2"/>
    <row r="156" s="18" customFormat="1" ht="15" x14ac:dyDescent="0.2"/>
    <row r="157" s="18" customFormat="1" ht="15" x14ac:dyDescent="0.2"/>
    <row r="158" s="18" customFormat="1" ht="15" x14ac:dyDescent="0.2"/>
    <row r="159" s="18" customFormat="1" ht="15" x14ac:dyDescent="0.2"/>
    <row r="160" s="18" customFormat="1" ht="15" x14ac:dyDescent="0.2"/>
    <row r="161" s="18" customFormat="1" ht="15" x14ac:dyDescent="0.2"/>
    <row r="162" s="18" customFormat="1" ht="15" x14ac:dyDescent="0.2"/>
    <row r="163" s="18" customFormat="1" ht="15" x14ac:dyDescent="0.2"/>
    <row r="164" s="18" customFormat="1" ht="15" x14ac:dyDescent="0.2"/>
    <row r="165" s="18" customFormat="1" ht="15" x14ac:dyDescent="0.2"/>
    <row r="166" s="18" customFormat="1" ht="15" x14ac:dyDescent="0.2"/>
    <row r="167" s="18" customFormat="1" ht="15" x14ac:dyDescent="0.2"/>
    <row r="168" s="18" customFormat="1" ht="15" x14ac:dyDescent="0.2"/>
    <row r="169" s="18" customFormat="1" ht="15" x14ac:dyDescent="0.2"/>
    <row r="170" s="18" customFormat="1" ht="15" x14ac:dyDescent="0.2"/>
    <row r="171" s="18" customFormat="1" ht="15" x14ac:dyDescent="0.2"/>
    <row r="172" s="18" customFormat="1" ht="15" x14ac:dyDescent="0.2"/>
    <row r="173" s="18" customFormat="1" ht="15" x14ac:dyDescent="0.2"/>
    <row r="174" s="18" customFormat="1" ht="15" x14ac:dyDescent="0.2"/>
    <row r="175" s="18" customFormat="1" ht="15" x14ac:dyDescent="0.2"/>
    <row r="176" s="18" customFormat="1" ht="15" x14ac:dyDescent="0.2"/>
    <row r="177" spans="1:23" s="18" customFormat="1" ht="15" x14ac:dyDescent="0.2"/>
    <row r="178" spans="1:23" s="18" customFormat="1" ht="15" x14ac:dyDescent="0.2"/>
    <row r="179" spans="1:23" s="18" customFormat="1" ht="15" x14ac:dyDescent="0.2"/>
    <row r="180" spans="1:23" s="18" customFormat="1" ht="15" x14ac:dyDescent="0.2"/>
    <row r="181" spans="1:23" s="18" customFormat="1" ht="15" x14ac:dyDescent="0.2"/>
    <row r="182" spans="1:23" ht="15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 ht="15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 ht="15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</sheetData>
  <mergeCells count="171">
    <mergeCell ref="B112:D112"/>
    <mergeCell ref="M112:O112"/>
    <mergeCell ref="B107:L108"/>
    <mergeCell ref="M107:W108"/>
    <mergeCell ref="B109:D109"/>
    <mergeCell ref="B110:L111"/>
    <mergeCell ref="M110:W111"/>
    <mergeCell ref="A39:A41"/>
    <mergeCell ref="B39:L40"/>
    <mergeCell ref="M39:W40"/>
    <mergeCell ref="B41:D41"/>
    <mergeCell ref="M41:O41"/>
    <mergeCell ref="B106:D106"/>
    <mergeCell ref="M106:O106"/>
    <mergeCell ref="M103:O103"/>
    <mergeCell ref="B103:D103"/>
    <mergeCell ref="M101:W102"/>
    <mergeCell ref="B101:L102"/>
    <mergeCell ref="A107:A109"/>
    <mergeCell ref="M82:O82"/>
    <mergeCell ref="B93:C93"/>
    <mergeCell ref="E93:F93"/>
    <mergeCell ref="P93:Q93"/>
    <mergeCell ref="M69:W70"/>
    <mergeCell ref="B71:D71"/>
    <mergeCell ref="M71:O71"/>
    <mergeCell ref="B66:L67"/>
    <mergeCell ref="M66:W67"/>
    <mergeCell ref="A66:A68"/>
    <mergeCell ref="A69:A71"/>
    <mergeCell ref="A110:A112"/>
    <mergeCell ref="E94:F94"/>
    <mergeCell ref="M94:N94"/>
    <mergeCell ref="P94:Q94"/>
    <mergeCell ref="B95:C95"/>
    <mergeCell ref="M95:N95"/>
    <mergeCell ref="A86:A88"/>
    <mergeCell ref="B86:L87"/>
    <mergeCell ref="M86:W87"/>
    <mergeCell ref="R92:U92"/>
    <mergeCell ref="M109:O109"/>
    <mergeCell ref="A98:W98"/>
    <mergeCell ref="B100:L100"/>
    <mergeCell ref="M100:W100"/>
    <mergeCell ref="A99:W99"/>
    <mergeCell ref="B104:L105"/>
    <mergeCell ref="M104:W105"/>
    <mergeCell ref="M92:N92"/>
    <mergeCell ref="K9:V9"/>
    <mergeCell ref="A9:J9"/>
    <mergeCell ref="A10:I10"/>
    <mergeCell ref="R43:U43"/>
    <mergeCell ref="V43:W43"/>
    <mergeCell ref="B32:D32"/>
    <mergeCell ref="B35:D35"/>
    <mergeCell ref="M30:W31"/>
    <mergeCell ref="A74:W74"/>
    <mergeCell ref="A63:W63"/>
    <mergeCell ref="A64:W64"/>
    <mergeCell ref="B65:L65"/>
    <mergeCell ref="M65:W65"/>
    <mergeCell ref="C54:K54"/>
    <mergeCell ref="N47:Q47"/>
    <mergeCell ref="A44:A45"/>
    <mergeCell ref="B44:C44"/>
    <mergeCell ref="E44:F44"/>
    <mergeCell ref="B45:C45"/>
    <mergeCell ref="M44:N44"/>
    <mergeCell ref="P44:Q44"/>
    <mergeCell ref="P42:Q42"/>
    <mergeCell ref="R42:U42"/>
    <mergeCell ref="V42:W42"/>
    <mergeCell ref="M32:O32"/>
    <mergeCell ref="M35:O35"/>
    <mergeCell ref="A80:A82"/>
    <mergeCell ref="A77:A79"/>
    <mergeCell ref="B83:L84"/>
    <mergeCell ref="M83:W84"/>
    <mergeCell ref="A83:A85"/>
    <mergeCell ref="B47:L48"/>
    <mergeCell ref="A75:W75"/>
    <mergeCell ref="B76:L76"/>
    <mergeCell ref="M43:N43"/>
    <mergeCell ref="P43:Q43"/>
    <mergeCell ref="M45:N45"/>
    <mergeCell ref="A42:A43"/>
    <mergeCell ref="B42:C42"/>
    <mergeCell ref="E42:F42"/>
    <mergeCell ref="G42:J42"/>
    <mergeCell ref="K42:L42"/>
    <mergeCell ref="M42:N42"/>
    <mergeCell ref="B43:C43"/>
    <mergeCell ref="E43:F43"/>
    <mergeCell ref="G43:J43"/>
    <mergeCell ref="K43:L43"/>
    <mergeCell ref="B82:D82"/>
    <mergeCell ref="B85:D85"/>
    <mergeCell ref="M85:O85"/>
    <mergeCell ref="B92:C92"/>
    <mergeCell ref="E92:F92"/>
    <mergeCell ref="G92:J92"/>
    <mergeCell ref="B77:L78"/>
    <mergeCell ref="M77:W78"/>
    <mergeCell ref="B79:D79"/>
    <mergeCell ref="P92:Q92"/>
    <mergeCell ref="B80:L81"/>
    <mergeCell ref="M80:W81"/>
    <mergeCell ref="M79:O79"/>
    <mergeCell ref="A20:W20"/>
    <mergeCell ref="A21:W21"/>
    <mergeCell ref="B26:D26"/>
    <mergeCell ref="A22:W22"/>
    <mergeCell ref="B23:L23"/>
    <mergeCell ref="M23:W23"/>
    <mergeCell ref="B27:L28"/>
    <mergeCell ref="M24:W25"/>
    <mergeCell ref="M27:W28"/>
    <mergeCell ref="A24:A26"/>
    <mergeCell ref="B24:L25"/>
    <mergeCell ref="A27:A29"/>
    <mergeCell ref="M26:O26"/>
    <mergeCell ref="B29:D29"/>
    <mergeCell ref="M29:O29"/>
    <mergeCell ref="A101:A103"/>
    <mergeCell ref="A104:A106"/>
    <mergeCell ref="A8:V8"/>
    <mergeCell ref="I16:J16"/>
    <mergeCell ref="K16:M16"/>
    <mergeCell ref="N16:O16"/>
    <mergeCell ref="I17:J17"/>
    <mergeCell ref="K17:M17"/>
    <mergeCell ref="N17:O17"/>
    <mergeCell ref="V92:W92"/>
    <mergeCell ref="V93:W93"/>
    <mergeCell ref="R93:U93"/>
    <mergeCell ref="A30:A32"/>
    <mergeCell ref="M33:W34"/>
    <mergeCell ref="A33:A35"/>
    <mergeCell ref="B33:L34"/>
    <mergeCell ref="B30:L31"/>
    <mergeCell ref="G93:J93"/>
    <mergeCell ref="M93:N93"/>
    <mergeCell ref="A94:A95"/>
    <mergeCell ref="B94:C94"/>
    <mergeCell ref="A92:A93"/>
    <mergeCell ref="K92:L92"/>
    <mergeCell ref="K93:L93"/>
    <mergeCell ref="A36:A38"/>
    <mergeCell ref="B36:L37"/>
    <mergeCell ref="M36:W37"/>
    <mergeCell ref="B38:D38"/>
    <mergeCell ref="M38:O38"/>
    <mergeCell ref="A89:A91"/>
    <mergeCell ref="B89:L90"/>
    <mergeCell ref="M89:W90"/>
    <mergeCell ref="B91:D91"/>
    <mergeCell ref="M91:O91"/>
    <mergeCell ref="M57:W57"/>
    <mergeCell ref="M56:W56"/>
    <mergeCell ref="D55:K55"/>
    <mergeCell ref="N49:W49"/>
    <mergeCell ref="N54:W54"/>
    <mergeCell ref="B88:D88"/>
    <mergeCell ref="M88:O88"/>
    <mergeCell ref="M76:W76"/>
    <mergeCell ref="B49:D49"/>
    <mergeCell ref="M58:O58"/>
    <mergeCell ref="A73:W73"/>
    <mergeCell ref="B68:D68"/>
    <mergeCell ref="M68:O68"/>
    <mergeCell ref="B69:L70"/>
  </mergeCells>
  <phoneticPr fontId="0" type="noConversion"/>
  <printOptions horizontalCentered="1"/>
  <pageMargins left="0.70866141732283472" right="0.70866141732283472" top="0.35433070866141736" bottom="0.35433070866141736" header="0.31496062992125984" footer="0.31496062992125984"/>
  <pageSetup paperSize="9" scale="62" orientation="portrait" r:id="rId1"/>
  <headerFooter alignWithMargins="0">
    <oddHeader xml:space="preserve">&amp;R
</oddHeader>
  </headerFooter>
  <rowBreaks count="2" manualBreakCount="2">
    <brk id="61" max="22" man="1"/>
    <brk id="118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 I-II</vt:lpstr>
      <vt:lpstr>'Anii I-II'!Print_Area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2020-09-14T11:09:03Z</cp:lastPrinted>
  <dcterms:created xsi:type="dcterms:W3CDTF">2005-09-25T13:40:53Z</dcterms:created>
  <dcterms:modified xsi:type="dcterms:W3CDTF">2020-09-14T11:09:33Z</dcterms:modified>
</cp:coreProperties>
</file>